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8.xml" ContentType="application/vnd.openxmlformats-officedocument.drawing+xml"/>
  <Override PartName="/xl/comments6.xml" ContentType="application/vnd.openxmlformats-officedocument.spreadsheetml.comments+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9.xml" ContentType="application/vnd.openxmlformats-officedocument.drawing+xml"/>
  <Override PartName="/xl/comments7.xml" ContentType="application/vnd.openxmlformats-officedocument.spreadsheetml.comments+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10.xml" ContentType="application/vnd.openxmlformats-officedocument.drawing+xml"/>
  <Override PartName="/xl/comments8.xml" ContentType="application/vnd.openxmlformats-officedocument.spreadsheetml.comments+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drawings/drawing11.xml" ContentType="application/vnd.openxmlformats-officedocument.drawing+xml"/>
  <Override PartName="/xl/comments9.xml" ContentType="application/vnd.openxmlformats-officedocument.spreadsheetml.comments+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drawings/drawing12.xml" ContentType="application/vnd.openxmlformats-officedocument.drawing+xml"/>
  <Override PartName="/xl/comments10.xml" ContentType="application/vnd.openxmlformats-officedocument.spreadsheetml.comments+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omments11.xml" ContentType="application/vnd.openxmlformats-officedocument.spreadsheetml.comments+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charts/chart321.xml" ContentType="application/vnd.openxmlformats-officedocument.drawingml.chart+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1.xml" ContentType="application/vnd.openxmlformats-officedocument.drawingml.chart+xml"/>
  <Override PartName="/xl/charts/chart332.xml" ContentType="application/vnd.openxmlformats-officedocument.drawingml.chart+xml"/>
  <Override PartName="/xl/charts/chart333.xml" ContentType="application/vnd.openxmlformats-officedocument.drawingml.chart+xml"/>
  <Override PartName="/xl/charts/chart334.xml" ContentType="application/vnd.openxmlformats-officedocument.drawingml.chart+xml"/>
  <Override PartName="/xl/charts/chart335.xml" ContentType="application/vnd.openxmlformats-officedocument.drawingml.chart+xml"/>
  <Override PartName="/xl/charts/chart336.xml" ContentType="application/vnd.openxmlformats-officedocument.drawingml.chart+xml"/>
  <Override PartName="/xl/drawings/drawing15.xml" ContentType="application/vnd.openxmlformats-officedocument.drawing+xml"/>
  <Override PartName="/xl/charts/chart337.xml" ContentType="application/vnd.openxmlformats-officedocument.drawingml.chart+xml"/>
  <Override PartName="/xl/charts/chart338.xml" ContentType="application/vnd.openxmlformats-officedocument.drawingml.chart+xml"/>
  <Override PartName="/xl/charts/chart339.xml" ContentType="application/vnd.openxmlformats-officedocument.drawingml.chart+xml"/>
  <Override PartName="/xl/charts/chart340.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https://imprentanacionalcr-my.sharepoint.com/personal/ycarrillo_imprenta_go_cr/Documents/Desktop/DIGECA/Comisión PGAI/documentos 2020/entrega Minae/"/>
    </mc:Choice>
  </mc:AlternateContent>
  <xr:revisionPtr revIDLastSave="72" documentId="8_{6872007F-C038-4375-8BDF-C0103DF30671}" xr6:coauthVersionLast="46" xr6:coauthVersionMax="46" xr10:uidLastSave="{8BC910C3-D751-4B01-9E6B-9B48DC592D9C}"/>
  <bookViews>
    <workbookView xWindow="-108" yWindow="-108" windowWidth="23256" windowHeight="12576"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3" l="1"/>
  <c r="I15" i="3"/>
  <c r="J15" i="3" s="1"/>
  <c r="I16" i="3"/>
  <c r="J16" i="3" s="1"/>
  <c r="I17" i="3"/>
  <c r="J17" i="3" s="1"/>
  <c r="I18" i="3"/>
  <c r="J18" i="3" s="1"/>
  <c r="I19" i="3"/>
  <c r="J19" i="3" s="1"/>
  <c r="I20" i="3"/>
  <c r="J20" i="3" s="1"/>
  <c r="I21" i="3"/>
  <c r="J21" i="3" s="1"/>
  <c r="I22" i="3"/>
  <c r="I23" i="3"/>
  <c r="J23" i="3" s="1"/>
  <c r="I24" i="3"/>
  <c r="J24" i="3" s="1"/>
  <c r="I25" i="3"/>
  <c r="J25" i="3" s="1"/>
  <c r="H25" i="3" l="1"/>
  <c r="G25" i="3"/>
  <c r="H24" i="3"/>
  <c r="G24" i="3"/>
  <c r="H23" i="3"/>
  <c r="G23" i="3"/>
  <c r="H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D17" i="8" s="1"/>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1" i="8"/>
  <c r="D12" i="8"/>
  <c r="D13" i="8"/>
  <c r="D16"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G27" i="24"/>
  <c r="H14" i="8" s="1"/>
  <c r="K14" i="8" s="1"/>
  <c r="L14" i="8" s="1"/>
  <c r="I27" i="24"/>
  <c r="J14" i="8" s="1"/>
  <c r="H27" i="24"/>
  <c r="G27" i="19"/>
  <c r="H16" i="8" s="1"/>
  <c r="K16" i="8" s="1"/>
  <c r="L16" i="8" s="1"/>
  <c r="H27" i="26"/>
  <c r="I17" i="8" s="1"/>
  <c r="G27" i="25"/>
  <c r="H18" i="8" s="1"/>
  <c r="K18" i="8" s="1"/>
  <c r="L18" i="8" s="1"/>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I13" i="8"/>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<sst xmlns="http://schemas.openxmlformats.org/spreadsheetml/2006/main" count="589" uniqueCount="143">
  <si>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</si>
  <si>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</si>
  <si>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</si>
  <si>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</si>
  <si>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</si>
  <si>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</si>
  <si>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</si>
  <si>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</si>
  <si>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</si>
  <si>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</si>
  <si>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</si>
  <si>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</si>
  <si>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</si>
  <si>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</si>
  <si>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</si>
  <si>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</si>
  <si>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</si>
  <si>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</si>
  <si>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</si>
  <si>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</si>
  <si>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</si>
  <si>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</si>
  <si>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</si>
  <si>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</si>
  <si>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</si>
  <si>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</si>
  <si>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</si>
  <si>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</si>
  <si>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</si>
  <si>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</si>
  <si>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</si>
  <si>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</si>
  <si>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</si>
  <si>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</si>
  <si>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</si>
  <si>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</si>
  <si>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</si>
  <si>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</si>
  <si>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</si>
  <si>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</si>
  <si>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</si>
  <si>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</si>
  <si>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</si>
  <si>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</si>
  <si>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</si>
  <si>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</si>
  <si>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</si>
  <si>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</si>
  <si>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</si>
  <si>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</si>
  <si>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</si>
  <si>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</si>
  <si>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</si>
  <si>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</si>
  <si>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</si>
  <si>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</si>
  <si>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</si>
  <si>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</si>
  <si>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</si>
  <si>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</si>
  <si>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</si>
  <si>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</si>
  <si>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</si>
  <si>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</si>
  <si>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</si>
  <si>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</si>
  <si>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</si>
  <si>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</si>
  <si>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</si>
  <si>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</si>
  <si>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</si>
  <si>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</si>
  <si>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</si>
  <si>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</si>
  <si>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</si>
  <si>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</si>
  <si>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</si>
  <si>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</si>
  <si>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</si>
  <si>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</si>
  <si>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</si>
  <si>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</si>
  <si>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</si>
  <si>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</si>
  <si>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</si>
  <si>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</si>
  <si>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</si>
  <si>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</si>
  <si>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</si>
  <si>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</si>
  <si>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</si>
  <si>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</si>
  <si>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</si>
  <si>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</si>
  <si>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</si>
  <si>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</si>
  <si>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</si>
  <si>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</si>
  <si>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</si>
  <si>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</si>
  <si>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</si>
  <si>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</si>
  <si>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</si>
  <si>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</si>
  <si>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</si>
  <si>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</si>
  <si>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</si>
  <si>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</si>
  <si>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</si>
  <si>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</si>
  <si>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</si>
  <si>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</si>
  <si>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</si>
  <si>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</si>
  <si>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</si>
  <si>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</si>
  <si>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</si>
  <si>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</si>
  <si>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</si>
  <si>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</si>
  <si>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</si>
  <si>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</si>
  <si>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</si>
  <si>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</si>
  <si>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</si>
  <si>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</si>
  <si>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</si>
  <si>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</si>
  <si>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</si>
  <si>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</si>
  <si>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</si>
  <si>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Año de referencia del factor:</t>
  </si>
  <si>
    <t>Uso de electricidad</t>
  </si>
  <si>
    <t>Instito Meteorológico Nacional (2017)</t>
  </si>
  <si>
    <t>Año 2016</t>
  </si>
  <si>
    <t>http://cglobal.imn.ac.cr/sites/default/files/documentos/factoresemision-gei-2017.pdf</t>
  </si>
  <si>
    <t>Imprenta Nacional</t>
  </si>
  <si>
    <t>Lic. Ricardo Salas Álvarez</t>
  </si>
  <si>
    <t>Dirección General</t>
  </si>
  <si>
    <t>Yenory Carrillo Cruz</t>
  </si>
  <si>
    <t>Planificación</t>
  </si>
  <si>
    <t>ycarrillo@imprenta.go.cr</t>
  </si>
  <si>
    <t>I semestre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</si>
</sst>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00"/>
    <numFmt numFmtId="166" formatCode="_(* #,##0.000_);_(* \(#,##0.000\);_(* &quot;-&quot;??_);_(@_)"/>
    <numFmt numFmtId="167" formatCode="&quot;₡&quot;#,##0"/>
    <numFmt numFmtId="168" formatCode="0.000"/>
    <numFmt numFmtId="169" formatCode="0.0000"/>
  </numFmts>
  <fonts count="24"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164"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3">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6" fontId="2" fillId="4" borderId="1" xfId="1" applyNumberFormat="1" applyFont="1" applyFill="1" applyBorder="1" applyAlignment="1" applyProtection="1">
      <alignment horizontal="center" vertical="center" wrapText="1"/>
    </xf>
    <xf numFmtId="166"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7" fontId="18" fillId="3" borderId="1" xfId="0" applyNumberFormat="1" applyFont="1" applyFill="1" applyBorder="1" applyAlignment="1" applyProtection="1">
      <alignment horizontal="center" vertical="center" wrapText="1"/>
    </xf>
    <xf numFmtId="167" fontId="19" fillId="6" borderId="1" xfId="0" applyNumberFormat="1" applyFont="1" applyFill="1" applyBorder="1" applyAlignment="1" applyProtection="1">
      <alignment horizontal="center" vertical="center" wrapText="1"/>
    </xf>
    <xf numFmtId="167" fontId="0" fillId="2" borderId="1" xfId="0" applyNumberFormat="1" applyFill="1" applyBorder="1" applyAlignment="1" applyProtection="1">
      <alignment horizontal="center" vertical="center" wrapText="1"/>
      <protection locked="0"/>
    </xf>
    <xf numFmtId="167" fontId="2" fillId="4" borderId="1" xfId="1" applyNumberFormat="1" applyFont="1" applyFill="1" applyBorder="1" applyAlignment="1" applyProtection="1">
      <alignment horizontal="center" vertical="center" wrapText="1"/>
    </xf>
    <xf numFmtId="167" fontId="8" fillId="3" borderId="1" xfId="0" applyNumberFormat="1" applyFont="1" applyFill="1" applyBorder="1" applyAlignment="1" applyProtection="1">
      <alignment horizontal="center" vertical="center" wrapText="1"/>
    </xf>
    <xf numFmtId="167"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5"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8"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9" fontId="2" fillId="4" borderId="1" xfId="1" applyNumberFormat="1" applyFont="1" applyFill="1" applyBorder="1" applyAlignment="1" applyProtection="1">
      <alignment horizontal="center" vertical="center" wrapText="1"/>
    </xf>
    <xf numFmtId="0" fontId="10" fillId="2" borderId="0" xfId="0" applyFont="1" applyFill="1" applyAlignment="1" applyProtection="1">
      <alignment horizontal="left" vertical="top" wrapText="1"/>
    </xf>
    <xf numFmtId="0" fontId="11" fillId="2" borderId="0" xfId="0" applyFont="1" applyFill="1" applyAlignment="1" applyProtection="1">
      <alignment horizontal="left" vertical="top"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4" fillId="2" borderId="0" xfId="0" applyFont="1" applyFill="1" applyAlignment="1" applyProtection="1">
      <alignment horizontal="center" vertical="center" wrapText="1"/>
    </xf>
    <xf numFmtId="0" fontId="11" fillId="2" borderId="0" xfId="0" applyFont="1" applyFill="1" applyAlignment="1" applyProtection="1">
      <alignment horizontal="left" vertical="top"/>
    </xf>
    <xf numFmtId="165" fontId="11" fillId="2" borderId="0" xfId="0" applyNumberFormat="1" applyFont="1" applyFill="1" applyAlignment="1" applyProtection="1">
      <alignment horizontal="left" vertical="top"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horizontal="center" vertical="center" wrapText="1"/>
      <protection locked="0"/>
    </xf>
    <xf numFmtId="0" fontId="11" fillId="5" borderId="0" xfId="0" applyFont="1" applyFill="1" applyBorder="1" applyAlignment="1" applyProtection="1">
      <alignment vertical="center" wrapText="1"/>
      <protection locked="0"/>
    </xf>
    <xf numFmtId="0" fontId="23" fillId="5" borderId="0" xfId="2"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6" fillId="2" borderId="0" xfId="0" applyFont="1" applyFill="1" applyAlignment="1" applyProtection="1">
      <alignment horizontal="center" vertical="top"/>
    </xf>
    <xf numFmtId="0" fontId="0" fillId="2" borderId="7" xfId="0" applyFill="1" applyBorder="1" applyAlignment="1" applyProtection="1">
      <alignment horizontal="left"/>
      <protection locked="0"/>
    </xf>
    <xf numFmtId="0" fontId="2" fillId="2" borderId="0" xfId="0" applyFont="1" applyFill="1" applyAlignment="1" applyProtection="1">
      <alignment horizontal="left"/>
    </xf>
    <xf numFmtId="0" fontId="2" fillId="4"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0" fillId="2" borderId="4" xfId="0" applyFill="1" applyBorder="1" applyAlignment="1" applyProtection="1">
      <alignment horizontal="left"/>
      <protection locked="0"/>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15" fontId="0" fillId="2" borderId="7" xfId="0" applyNumberFormat="1" applyFill="1" applyBorder="1" applyAlignment="1" applyProtection="1">
      <alignment horizontal="left"/>
      <protection locked="0"/>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1'!$B$14:$B$25</c:f>
              <c:numCache>
                <c:formatCode>General</c:formatCode>
                <c:ptCount val="12"/>
                <c:pt idx="0">
                  <c:v>51.521999999999998</c:v>
                </c:pt>
                <c:pt idx="1">
                  <c:v>50.523000000000003</c:v>
                </c:pt>
                <c:pt idx="2">
                  <c:v>46.511000000000003</c:v>
                </c:pt>
                <c:pt idx="3">
                  <c:v>40.043999999999997</c:v>
                </c:pt>
                <c:pt idx="4">
                  <c:v>47.762</c:v>
                </c:pt>
                <c:pt idx="5">
                  <c:v>38.762999999999998</c:v>
                </c:pt>
                <c:pt idx="6">
                  <c:v>34.487000000000002</c:v>
                </c:pt>
                <c:pt idx="7">
                  <c:v>37.676000000000002</c:v>
                </c:pt>
                <c:pt idx="8">
                  <c:v>41.390999999999998</c:v>
                </c:pt>
                <c:pt idx="9">
                  <c:v>35.476999999999997</c:v>
                </c:pt>
                <c:pt idx="10">
                  <c:v>34.536999999999999</c:v>
                </c:pt>
                <c:pt idx="11">
                  <c:v>27.431000000000001</c:v>
                </c:pt>
              </c:numCache>
            </c:numRef>
          </c:val>
          <c:extLst>
            <c:ext xmlns:c16="http://schemas.microsoft.com/office/drawing/2014/chart" uri="{C3380CC4-5D6E-409C-BE32-E72D297353CC}">
              <c16:uniqueId val="{00000000-013E-4941-9248-9485DB38A695}"/>
            </c:ext>
          </c:extLst>
        </c:ser>
        <c:dLbls>
          <c:showLegendKey val="0"/>
          <c:showVal val="0"/>
          <c:showCatName val="0"/>
          <c:showSerName val="0"/>
          <c:showPercent val="0"/>
          <c:showBubbleSize val="0"/>
        </c:dLbls>
        <c:gapWidth val="150"/>
        <c:overlap val="100"/>
        <c:axId val="521231864"/>
        <c:axId val="521232648"/>
      </c:barChart>
      <c:catAx>
        <c:axId val="521231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2648"/>
        <c:crosses val="autoZero"/>
        <c:auto val="1"/>
        <c:lblAlgn val="ctr"/>
        <c:lblOffset val="100"/>
        <c:noMultiLvlLbl val="0"/>
      </c:catAx>
      <c:valAx>
        <c:axId val="521232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6F-4BC5-B2B0-41F35280A740}"/>
            </c:ext>
          </c:extLst>
        </c:ser>
        <c:dLbls>
          <c:showLegendKey val="0"/>
          <c:showVal val="0"/>
          <c:showCatName val="0"/>
          <c:showSerName val="0"/>
          <c:showPercent val="0"/>
          <c:showBubbleSize val="0"/>
        </c:dLbls>
        <c:gapWidth val="150"/>
        <c:overlap val="100"/>
        <c:axId val="521242840"/>
        <c:axId val="521243232"/>
      </c:barChart>
      <c:catAx>
        <c:axId val="521242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3232"/>
        <c:crosses val="autoZero"/>
        <c:auto val="1"/>
        <c:lblAlgn val="ctr"/>
        <c:lblOffset val="100"/>
        <c:noMultiLvlLbl val="0"/>
      </c:catAx>
      <c:valAx>
        <c:axId val="521243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2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DA-4577-A463-C7CA171CF6F2}"/>
            </c:ext>
          </c:extLst>
        </c:ser>
        <c:dLbls>
          <c:showLegendKey val="0"/>
          <c:showVal val="0"/>
          <c:showCatName val="0"/>
          <c:showSerName val="0"/>
          <c:showPercent val="0"/>
          <c:showBubbleSize val="0"/>
        </c:dLbls>
        <c:gapWidth val="150"/>
        <c:overlap val="100"/>
        <c:axId val="528013344"/>
        <c:axId val="528013736"/>
      </c:barChart>
      <c:catAx>
        <c:axId val="528013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3736"/>
        <c:crosses val="autoZero"/>
        <c:auto val="1"/>
        <c:lblAlgn val="ctr"/>
        <c:lblOffset val="100"/>
        <c:noMultiLvlLbl val="0"/>
      </c:catAx>
      <c:valAx>
        <c:axId val="528013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3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72-4C90-B7ED-6FAAA0EA019D}"/>
            </c:ext>
          </c:extLst>
        </c:ser>
        <c:dLbls>
          <c:showLegendKey val="0"/>
          <c:showVal val="0"/>
          <c:showCatName val="0"/>
          <c:showSerName val="0"/>
          <c:showPercent val="0"/>
          <c:showBubbleSize val="0"/>
        </c:dLbls>
        <c:gapWidth val="150"/>
        <c:overlap val="100"/>
        <c:axId val="528014520"/>
        <c:axId val="528014912"/>
      </c:barChart>
      <c:catAx>
        <c:axId val="528014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4912"/>
        <c:crosses val="autoZero"/>
        <c:auto val="1"/>
        <c:lblAlgn val="ctr"/>
        <c:lblOffset val="100"/>
        <c:noMultiLvlLbl val="0"/>
      </c:catAx>
      <c:valAx>
        <c:axId val="528014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4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4F-42A4-9EA6-05A098A31BB8}"/>
            </c:ext>
          </c:extLst>
        </c:ser>
        <c:dLbls>
          <c:showLegendKey val="0"/>
          <c:showVal val="0"/>
          <c:showCatName val="0"/>
          <c:showSerName val="0"/>
          <c:showPercent val="0"/>
          <c:showBubbleSize val="0"/>
        </c:dLbls>
        <c:gapWidth val="150"/>
        <c:overlap val="100"/>
        <c:axId val="528015696"/>
        <c:axId val="528016088"/>
      </c:barChart>
      <c:catAx>
        <c:axId val="528015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6088"/>
        <c:crosses val="autoZero"/>
        <c:auto val="1"/>
        <c:lblAlgn val="ctr"/>
        <c:lblOffset val="100"/>
        <c:noMultiLvlLbl val="0"/>
      </c:catAx>
      <c:valAx>
        <c:axId val="528016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5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00D4-49E7-B6A6-DA8D20C99585}"/>
            </c:ext>
          </c:extLst>
        </c:ser>
        <c:dLbls>
          <c:showLegendKey val="0"/>
          <c:showVal val="0"/>
          <c:showCatName val="0"/>
          <c:showSerName val="0"/>
          <c:showPercent val="0"/>
          <c:showBubbleSize val="0"/>
        </c:dLbls>
        <c:gapWidth val="150"/>
        <c:overlap val="100"/>
        <c:axId val="528016872"/>
        <c:axId val="528017264"/>
      </c:barChart>
      <c:catAx>
        <c:axId val="528016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7264"/>
        <c:crosses val="autoZero"/>
        <c:auto val="1"/>
        <c:lblAlgn val="ctr"/>
        <c:lblOffset val="100"/>
        <c:noMultiLvlLbl val="0"/>
      </c:catAx>
      <c:valAx>
        <c:axId val="528017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6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B33-4B2B-8D08-731B3737BE3B}"/>
            </c:ext>
          </c:extLst>
        </c:ser>
        <c:dLbls>
          <c:showLegendKey val="0"/>
          <c:showVal val="0"/>
          <c:showCatName val="0"/>
          <c:showSerName val="0"/>
          <c:showPercent val="0"/>
          <c:showBubbleSize val="0"/>
        </c:dLbls>
        <c:gapWidth val="150"/>
        <c:overlap val="100"/>
        <c:axId val="528018440"/>
        <c:axId val="528018832"/>
      </c:barChart>
      <c:catAx>
        <c:axId val="528018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8832"/>
        <c:crosses val="autoZero"/>
        <c:auto val="1"/>
        <c:lblAlgn val="ctr"/>
        <c:lblOffset val="100"/>
        <c:noMultiLvlLbl val="0"/>
      </c:catAx>
      <c:valAx>
        <c:axId val="528018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8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D4E2-4099-A28E-913D1B79B474}"/>
            </c:ext>
          </c:extLst>
        </c:ser>
        <c:dLbls>
          <c:showLegendKey val="0"/>
          <c:showVal val="0"/>
          <c:showCatName val="0"/>
          <c:showSerName val="0"/>
          <c:showPercent val="0"/>
          <c:showBubbleSize val="0"/>
        </c:dLbls>
        <c:gapWidth val="150"/>
        <c:overlap val="100"/>
        <c:axId val="528019224"/>
        <c:axId val="528019616"/>
      </c:barChart>
      <c:catAx>
        <c:axId val="52801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9616"/>
        <c:crosses val="autoZero"/>
        <c:auto val="1"/>
        <c:lblAlgn val="ctr"/>
        <c:lblOffset val="100"/>
        <c:noMultiLvlLbl val="0"/>
      </c:catAx>
      <c:valAx>
        <c:axId val="52801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DF-46FE-90AE-63B3F1E68D25}"/>
            </c:ext>
          </c:extLst>
        </c:ser>
        <c:dLbls>
          <c:showLegendKey val="0"/>
          <c:showVal val="0"/>
          <c:showCatName val="0"/>
          <c:showSerName val="0"/>
          <c:showPercent val="0"/>
          <c:showBubbleSize val="0"/>
        </c:dLbls>
        <c:gapWidth val="150"/>
        <c:overlap val="100"/>
        <c:axId val="528020400"/>
        <c:axId val="528020792"/>
      </c:barChart>
      <c:catAx>
        <c:axId val="52802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0792"/>
        <c:crosses val="autoZero"/>
        <c:auto val="1"/>
        <c:lblAlgn val="ctr"/>
        <c:lblOffset val="100"/>
        <c:noMultiLvlLbl val="0"/>
      </c:catAx>
      <c:valAx>
        <c:axId val="52802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CB-4264-9350-FA4596E3B799}"/>
            </c:ext>
          </c:extLst>
        </c:ser>
        <c:dLbls>
          <c:showLegendKey val="0"/>
          <c:showVal val="0"/>
          <c:showCatName val="0"/>
          <c:showSerName val="0"/>
          <c:showPercent val="0"/>
          <c:showBubbleSize val="0"/>
        </c:dLbls>
        <c:gapWidth val="150"/>
        <c:overlap val="100"/>
        <c:axId val="528021576"/>
        <c:axId val="528021968"/>
      </c:barChart>
      <c:catAx>
        <c:axId val="52802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1968"/>
        <c:crosses val="autoZero"/>
        <c:auto val="1"/>
        <c:lblAlgn val="ctr"/>
        <c:lblOffset val="100"/>
        <c:noMultiLvlLbl val="0"/>
      </c:catAx>
      <c:valAx>
        <c:axId val="52802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D7-42D2-8965-DFF715A0251D}"/>
            </c:ext>
          </c:extLst>
        </c:ser>
        <c:dLbls>
          <c:showLegendKey val="0"/>
          <c:showVal val="0"/>
          <c:showCatName val="0"/>
          <c:showSerName val="0"/>
          <c:showPercent val="0"/>
          <c:showBubbleSize val="0"/>
        </c:dLbls>
        <c:gapWidth val="150"/>
        <c:overlap val="100"/>
        <c:axId val="528022752"/>
        <c:axId val="528023144"/>
      </c:barChart>
      <c:catAx>
        <c:axId val="52802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3144"/>
        <c:crosses val="autoZero"/>
        <c:auto val="1"/>
        <c:lblAlgn val="ctr"/>
        <c:lblOffset val="100"/>
        <c:noMultiLvlLbl val="0"/>
      </c:catAx>
      <c:valAx>
        <c:axId val="52802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867C-4710-B0A9-1DEC4FD2F478}"/>
            </c:ext>
          </c:extLst>
        </c:ser>
        <c:dLbls>
          <c:showLegendKey val="0"/>
          <c:showVal val="0"/>
          <c:showCatName val="0"/>
          <c:showSerName val="0"/>
          <c:showPercent val="0"/>
          <c:showBubbleSize val="0"/>
        </c:dLbls>
        <c:gapWidth val="150"/>
        <c:overlap val="100"/>
        <c:axId val="528023928"/>
        <c:axId val="528024320"/>
      </c:barChart>
      <c:catAx>
        <c:axId val="52802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4320"/>
        <c:crosses val="autoZero"/>
        <c:auto val="1"/>
        <c:lblAlgn val="ctr"/>
        <c:lblOffset val="100"/>
        <c:noMultiLvlLbl val="0"/>
      </c:catAx>
      <c:valAx>
        <c:axId val="52802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094-4CDB-B5D9-8A1856B5E3DD}"/>
            </c:ext>
          </c:extLst>
        </c:ser>
        <c:dLbls>
          <c:showLegendKey val="0"/>
          <c:showVal val="0"/>
          <c:showCatName val="0"/>
          <c:showSerName val="0"/>
          <c:showPercent val="0"/>
          <c:showBubbleSize val="0"/>
        </c:dLbls>
        <c:gapWidth val="150"/>
        <c:overlap val="100"/>
        <c:axId val="521244016"/>
        <c:axId val="521244408"/>
      </c:barChart>
      <c:catAx>
        <c:axId val="521244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4408"/>
        <c:crosses val="autoZero"/>
        <c:auto val="1"/>
        <c:lblAlgn val="ctr"/>
        <c:lblOffset val="100"/>
        <c:noMultiLvlLbl val="0"/>
      </c:catAx>
      <c:valAx>
        <c:axId val="521244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48A2-4628-8A8C-9C59AE9B360D}"/>
            </c:ext>
          </c:extLst>
        </c:ser>
        <c:dLbls>
          <c:showLegendKey val="0"/>
          <c:showVal val="0"/>
          <c:showCatName val="0"/>
          <c:showSerName val="0"/>
          <c:showPercent val="0"/>
          <c:showBubbleSize val="0"/>
        </c:dLbls>
        <c:gapWidth val="150"/>
        <c:overlap val="100"/>
        <c:axId val="528025104"/>
        <c:axId val="528025496"/>
      </c:barChart>
      <c:catAx>
        <c:axId val="52802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5496"/>
        <c:crosses val="autoZero"/>
        <c:auto val="1"/>
        <c:lblAlgn val="ctr"/>
        <c:lblOffset val="100"/>
        <c:noMultiLvlLbl val="0"/>
      </c:catAx>
      <c:valAx>
        <c:axId val="52802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081-4D29-8FF7-0AFDD572E97D}"/>
            </c:ext>
          </c:extLst>
        </c:ser>
        <c:dLbls>
          <c:showLegendKey val="0"/>
          <c:showVal val="0"/>
          <c:showCatName val="0"/>
          <c:showSerName val="0"/>
          <c:showPercent val="0"/>
          <c:showBubbleSize val="0"/>
        </c:dLbls>
        <c:gapWidth val="150"/>
        <c:overlap val="100"/>
        <c:axId val="528026280"/>
        <c:axId val="528026672"/>
      </c:barChart>
      <c:catAx>
        <c:axId val="52802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6672"/>
        <c:crosses val="autoZero"/>
        <c:auto val="1"/>
        <c:lblAlgn val="ctr"/>
        <c:lblOffset val="100"/>
        <c:noMultiLvlLbl val="0"/>
      </c:catAx>
      <c:valAx>
        <c:axId val="52802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31-4A0D-B1E8-020566C8CB41}"/>
            </c:ext>
          </c:extLst>
        </c:ser>
        <c:dLbls>
          <c:showLegendKey val="0"/>
          <c:showVal val="0"/>
          <c:showCatName val="0"/>
          <c:showSerName val="0"/>
          <c:showPercent val="0"/>
          <c:showBubbleSize val="0"/>
        </c:dLbls>
        <c:gapWidth val="150"/>
        <c:overlap val="100"/>
        <c:axId val="528027456"/>
        <c:axId val="528027848"/>
      </c:barChart>
      <c:catAx>
        <c:axId val="52802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7848"/>
        <c:crosses val="autoZero"/>
        <c:auto val="1"/>
        <c:lblAlgn val="ctr"/>
        <c:lblOffset val="100"/>
        <c:noMultiLvlLbl val="0"/>
      </c:catAx>
      <c:valAx>
        <c:axId val="52802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BA-4D15-B213-77E250702F21}"/>
            </c:ext>
          </c:extLst>
        </c:ser>
        <c:dLbls>
          <c:showLegendKey val="0"/>
          <c:showVal val="0"/>
          <c:showCatName val="0"/>
          <c:showSerName val="0"/>
          <c:showPercent val="0"/>
          <c:showBubbleSize val="0"/>
        </c:dLbls>
        <c:gapWidth val="150"/>
        <c:overlap val="100"/>
        <c:axId val="528028632"/>
        <c:axId val="528029024"/>
      </c:barChart>
      <c:catAx>
        <c:axId val="52802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9024"/>
        <c:crosses val="autoZero"/>
        <c:auto val="1"/>
        <c:lblAlgn val="ctr"/>
        <c:lblOffset val="100"/>
        <c:noMultiLvlLbl val="0"/>
      </c:catAx>
      <c:valAx>
        <c:axId val="5280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19-473C-89D4-A909AF1EB17B}"/>
            </c:ext>
          </c:extLst>
        </c:ser>
        <c:dLbls>
          <c:showLegendKey val="0"/>
          <c:showVal val="0"/>
          <c:showCatName val="0"/>
          <c:showSerName val="0"/>
          <c:showPercent val="0"/>
          <c:showBubbleSize val="0"/>
        </c:dLbls>
        <c:gapWidth val="150"/>
        <c:overlap val="100"/>
        <c:axId val="528029808"/>
        <c:axId val="528030200"/>
      </c:barChart>
      <c:catAx>
        <c:axId val="52802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0200"/>
        <c:crosses val="autoZero"/>
        <c:auto val="1"/>
        <c:lblAlgn val="ctr"/>
        <c:lblOffset val="100"/>
        <c:noMultiLvlLbl val="0"/>
      </c:catAx>
      <c:valAx>
        <c:axId val="52803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541-4EB6-AC2D-47191EBFADA1}"/>
            </c:ext>
          </c:extLst>
        </c:ser>
        <c:dLbls>
          <c:showLegendKey val="0"/>
          <c:showVal val="0"/>
          <c:showCatName val="0"/>
          <c:showSerName val="0"/>
          <c:showPercent val="0"/>
          <c:showBubbleSize val="0"/>
        </c:dLbls>
        <c:gapWidth val="150"/>
        <c:overlap val="100"/>
        <c:axId val="528030984"/>
        <c:axId val="528031376"/>
      </c:barChart>
      <c:catAx>
        <c:axId val="52803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1376"/>
        <c:crosses val="autoZero"/>
        <c:auto val="1"/>
        <c:lblAlgn val="ctr"/>
        <c:lblOffset val="100"/>
        <c:noMultiLvlLbl val="0"/>
      </c:catAx>
      <c:valAx>
        <c:axId val="52803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50D8-469B-8024-5DDBC69E4F33}"/>
            </c:ext>
          </c:extLst>
        </c:ser>
        <c:dLbls>
          <c:showLegendKey val="0"/>
          <c:showVal val="0"/>
          <c:showCatName val="0"/>
          <c:showSerName val="0"/>
          <c:showPercent val="0"/>
          <c:showBubbleSize val="0"/>
        </c:dLbls>
        <c:gapWidth val="150"/>
        <c:overlap val="100"/>
        <c:axId val="528032160"/>
        <c:axId val="528032552"/>
      </c:barChart>
      <c:catAx>
        <c:axId val="52803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2552"/>
        <c:crosses val="autoZero"/>
        <c:auto val="1"/>
        <c:lblAlgn val="ctr"/>
        <c:lblOffset val="100"/>
        <c:noMultiLvlLbl val="0"/>
      </c:catAx>
      <c:valAx>
        <c:axId val="52803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1658-4B8E-87F8-1F0C12A7BDBB}"/>
            </c:ext>
          </c:extLst>
        </c:ser>
        <c:dLbls>
          <c:showLegendKey val="0"/>
          <c:showVal val="0"/>
          <c:showCatName val="0"/>
          <c:showSerName val="0"/>
          <c:showPercent val="0"/>
          <c:showBubbleSize val="0"/>
        </c:dLbls>
        <c:gapWidth val="150"/>
        <c:overlap val="100"/>
        <c:axId val="528033336"/>
        <c:axId val="528033728"/>
      </c:barChart>
      <c:catAx>
        <c:axId val="52803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3728"/>
        <c:crosses val="autoZero"/>
        <c:auto val="1"/>
        <c:lblAlgn val="ctr"/>
        <c:lblOffset val="100"/>
        <c:noMultiLvlLbl val="0"/>
      </c:catAx>
      <c:valAx>
        <c:axId val="52803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74D-4B5E-BEB9-937AB1245BB5}"/>
            </c:ext>
          </c:extLst>
        </c:ser>
        <c:dLbls>
          <c:showLegendKey val="0"/>
          <c:showVal val="0"/>
          <c:showCatName val="0"/>
          <c:showSerName val="0"/>
          <c:showPercent val="0"/>
          <c:showBubbleSize val="0"/>
        </c:dLbls>
        <c:gapWidth val="150"/>
        <c:overlap val="100"/>
        <c:axId val="528034512"/>
        <c:axId val="528034904"/>
      </c:barChart>
      <c:catAx>
        <c:axId val="52803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4904"/>
        <c:crosses val="autoZero"/>
        <c:auto val="1"/>
        <c:lblAlgn val="ctr"/>
        <c:lblOffset val="100"/>
        <c:noMultiLvlLbl val="0"/>
      </c:catAx>
      <c:valAx>
        <c:axId val="52803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CA-4566-9BE1-16A4EC80FC17}"/>
            </c:ext>
          </c:extLst>
        </c:ser>
        <c:dLbls>
          <c:showLegendKey val="0"/>
          <c:showVal val="0"/>
          <c:showCatName val="0"/>
          <c:showSerName val="0"/>
          <c:showPercent val="0"/>
          <c:showBubbleSize val="0"/>
        </c:dLbls>
        <c:gapWidth val="150"/>
        <c:overlap val="100"/>
        <c:axId val="528035688"/>
        <c:axId val="528036080"/>
      </c:barChart>
      <c:catAx>
        <c:axId val="52803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6080"/>
        <c:crosses val="autoZero"/>
        <c:auto val="1"/>
        <c:lblAlgn val="ctr"/>
        <c:lblOffset val="100"/>
        <c:noMultiLvlLbl val="0"/>
      </c:catAx>
      <c:valAx>
        <c:axId val="52803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98-438E-ADF4-838C5E8BB0D1}"/>
            </c:ext>
          </c:extLst>
        </c:ser>
        <c:dLbls>
          <c:showLegendKey val="0"/>
          <c:showVal val="0"/>
          <c:showCatName val="0"/>
          <c:showSerName val="0"/>
          <c:showPercent val="0"/>
          <c:showBubbleSize val="0"/>
        </c:dLbls>
        <c:gapWidth val="150"/>
        <c:overlap val="100"/>
        <c:axId val="521245192"/>
        <c:axId val="521245584"/>
      </c:barChart>
      <c:catAx>
        <c:axId val="521245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5584"/>
        <c:crosses val="autoZero"/>
        <c:auto val="1"/>
        <c:lblAlgn val="ctr"/>
        <c:lblOffset val="100"/>
        <c:noMultiLvlLbl val="0"/>
      </c:catAx>
      <c:valAx>
        <c:axId val="521245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5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A3-47A0-927C-A7E152EC1DCE}"/>
            </c:ext>
          </c:extLst>
        </c:ser>
        <c:dLbls>
          <c:showLegendKey val="0"/>
          <c:showVal val="0"/>
          <c:showCatName val="0"/>
          <c:showSerName val="0"/>
          <c:showPercent val="0"/>
          <c:showBubbleSize val="0"/>
        </c:dLbls>
        <c:gapWidth val="150"/>
        <c:overlap val="100"/>
        <c:axId val="528036864"/>
        <c:axId val="528037256"/>
      </c:barChart>
      <c:catAx>
        <c:axId val="52803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7256"/>
        <c:crosses val="autoZero"/>
        <c:auto val="1"/>
        <c:lblAlgn val="ctr"/>
        <c:lblOffset val="100"/>
        <c:noMultiLvlLbl val="0"/>
      </c:catAx>
      <c:valAx>
        <c:axId val="52803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CCF2-4842-8E89-6ADAA68025B4}"/>
            </c:ext>
          </c:extLst>
        </c:ser>
        <c:dLbls>
          <c:showLegendKey val="0"/>
          <c:showVal val="0"/>
          <c:showCatName val="0"/>
          <c:showSerName val="0"/>
          <c:showPercent val="0"/>
          <c:showBubbleSize val="0"/>
        </c:dLbls>
        <c:gapWidth val="150"/>
        <c:overlap val="100"/>
        <c:axId val="528038040"/>
        <c:axId val="528038432"/>
      </c:barChart>
      <c:catAx>
        <c:axId val="52803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8432"/>
        <c:crosses val="autoZero"/>
        <c:auto val="1"/>
        <c:lblAlgn val="ctr"/>
        <c:lblOffset val="100"/>
        <c:noMultiLvlLbl val="0"/>
      </c:catAx>
      <c:valAx>
        <c:axId val="52803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2639-418A-8662-0D8E7678E001}"/>
            </c:ext>
          </c:extLst>
        </c:ser>
        <c:dLbls>
          <c:showLegendKey val="0"/>
          <c:showVal val="0"/>
          <c:showCatName val="0"/>
          <c:showSerName val="0"/>
          <c:showPercent val="0"/>
          <c:showBubbleSize val="0"/>
        </c:dLbls>
        <c:gapWidth val="150"/>
        <c:overlap val="100"/>
        <c:axId val="528039216"/>
        <c:axId val="528039608"/>
      </c:barChart>
      <c:catAx>
        <c:axId val="52803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9608"/>
        <c:crosses val="autoZero"/>
        <c:auto val="1"/>
        <c:lblAlgn val="ctr"/>
        <c:lblOffset val="100"/>
        <c:noMultiLvlLbl val="0"/>
      </c:catAx>
      <c:valAx>
        <c:axId val="52803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8E70-45AD-BD5B-4AB55007B4CB}"/>
            </c:ext>
          </c:extLst>
        </c:ser>
        <c:dLbls>
          <c:showLegendKey val="0"/>
          <c:showVal val="0"/>
          <c:showCatName val="0"/>
          <c:showSerName val="0"/>
          <c:showPercent val="0"/>
          <c:showBubbleSize val="0"/>
        </c:dLbls>
        <c:gapWidth val="150"/>
        <c:overlap val="100"/>
        <c:axId val="528040392"/>
        <c:axId val="528040784"/>
      </c:barChart>
      <c:catAx>
        <c:axId val="52804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0784"/>
        <c:crosses val="autoZero"/>
        <c:auto val="1"/>
        <c:lblAlgn val="ctr"/>
        <c:lblOffset val="100"/>
        <c:noMultiLvlLbl val="0"/>
      </c:catAx>
      <c:valAx>
        <c:axId val="52804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20-40F4-A340-565CF2D3D456}"/>
            </c:ext>
          </c:extLst>
        </c:ser>
        <c:dLbls>
          <c:showLegendKey val="0"/>
          <c:showVal val="0"/>
          <c:showCatName val="0"/>
          <c:showSerName val="0"/>
          <c:showPercent val="0"/>
          <c:showBubbleSize val="0"/>
        </c:dLbls>
        <c:gapWidth val="150"/>
        <c:overlap val="100"/>
        <c:axId val="528041568"/>
        <c:axId val="528041960"/>
      </c:barChart>
      <c:catAx>
        <c:axId val="52804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1960"/>
        <c:crosses val="autoZero"/>
        <c:auto val="1"/>
        <c:lblAlgn val="ctr"/>
        <c:lblOffset val="100"/>
        <c:noMultiLvlLbl val="0"/>
      </c:catAx>
      <c:valAx>
        <c:axId val="52804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54-4E1B-8B0E-854F1FA1C886}"/>
            </c:ext>
          </c:extLst>
        </c:ser>
        <c:dLbls>
          <c:showLegendKey val="0"/>
          <c:showVal val="0"/>
          <c:showCatName val="0"/>
          <c:showSerName val="0"/>
          <c:showPercent val="0"/>
          <c:showBubbleSize val="0"/>
        </c:dLbls>
        <c:gapWidth val="150"/>
        <c:overlap val="100"/>
        <c:axId val="528042744"/>
        <c:axId val="528043136"/>
      </c:barChart>
      <c:catAx>
        <c:axId val="52804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3136"/>
        <c:crosses val="autoZero"/>
        <c:auto val="1"/>
        <c:lblAlgn val="ctr"/>
        <c:lblOffset val="100"/>
        <c:noMultiLvlLbl val="0"/>
      </c:catAx>
      <c:valAx>
        <c:axId val="52804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19-4230-9FA5-91BE239DE45E}"/>
            </c:ext>
          </c:extLst>
        </c:ser>
        <c:dLbls>
          <c:showLegendKey val="0"/>
          <c:showVal val="0"/>
          <c:showCatName val="0"/>
          <c:showSerName val="0"/>
          <c:showPercent val="0"/>
          <c:showBubbleSize val="0"/>
        </c:dLbls>
        <c:gapWidth val="150"/>
        <c:overlap val="100"/>
        <c:axId val="528043920"/>
        <c:axId val="528044312"/>
      </c:barChart>
      <c:catAx>
        <c:axId val="52804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4312"/>
        <c:crosses val="autoZero"/>
        <c:auto val="1"/>
        <c:lblAlgn val="ctr"/>
        <c:lblOffset val="100"/>
        <c:noMultiLvlLbl val="0"/>
      </c:catAx>
      <c:valAx>
        <c:axId val="52804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65DD-46E0-8247-BA18D928C25E}"/>
            </c:ext>
          </c:extLst>
        </c:ser>
        <c:dLbls>
          <c:showLegendKey val="0"/>
          <c:showVal val="0"/>
          <c:showCatName val="0"/>
          <c:showSerName val="0"/>
          <c:showPercent val="0"/>
          <c:showBubbleSize val="0"/>
        </c:dLbls>
        <c:gapWidth val="150"/>
        <c:overlap val="100"/>
        <c:axId val="528045096"/>
        <c:axId val="528045488"/>
      </c:barChart>
      <c:catAx>
        <c:axId val="52804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5488"/>
        <c:crosses val="autoZero"/>
        <c:auto val="1"/>
        <c:lblAlgn val="ctr"/>
        <c:lblOffset val="100"/>
        <c:noMultiLvlLbl val="0"/>
      </c:catAx>
      <c:valAx>
        <c:axId val="52804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FFE7-47B2-8D25-8F193A8D6827}"/>
            </c:ext>
          </c:extLst>
        </c:ser>
        <c:dLbls>
          <c:showLegendKey val="0"/>
          <c:showVal val="0"/>
          <c:showCatName val="0"/>
          <c:showSerName val="0"/>
          <c:showPercent val="0"/>
          <c:showBubbleSize val="0"/>
        </c:dLbls>
        <c:gapWidth val="150"/>
        <c:overlap val="100"/>
        <c:axId val="528046272"/>
        <c:axId val="528046664"/>
      </c:barChart>
      <c:catAx>
        <c:axId val="52804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6664"/>
        <c:crosses val="autoZero"/>
        <c:auto val="1"/>
        <c:lblAlgn val="ctr"/>
        <c:lblOffset val="100"/>
        <c:noMultiLvlLbl val="0"/>
      </c:catAx>
      <c:valAx>
        <c:axId val="52804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B284-40E4-B365-196C7D2F9883}"/>
            </c:ext>
          </c:extLst>
        </c:ser>
        <c:dLbls>
          <c:showLegendKey val="0"/>
          <c:showVal val="0"/>
          <c:showCatName val="0"/>
          <c:showSerName val="0"/>
          <c:showPercent val="0"/>
          <c:showBubbleSize val="0"/>
        </c:dLbls>
        <c:gapWidth val="150"/>
        <c:overlap val="100"/>
        <c:axId val="528047448"/>
        <c:axId val="528047840"/>
      </c:barChart>
      <c:catAx>
        <c:axId val="52804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7840"/>
        <c:crosses val="autoZero"/>
        <c:auto val="1"/>
        <c:lblAlgn val="ctr"/>
        <c:lblOffset val="100"/>
        <c:noMultiLvlLbl val="0"/>
      </c:catAx>
      <c:valAx>
        <c:axId val="52804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AA77-4429-806C-D80ED52BDEA6}"/>
            </c:ext>
          </c:extLst>
        </c:ser>
        <c:dLbls>
          <c:showLegendKey val="0"/>
          <c:showVal val="0"/>
          <c:showCatName val="0"/>
          <c:showSerName val="0"/>
          <c:showPercent val="0"/>
          <c:showBubbleSize val="0"/>
        </c:dLbls>
        <c:gapWidth val="150"/>
        <c:overlap val="100"/>
        <c:axId val="521246368"/>
        <c:axId val="521246760"/>
      </c:barChart>
      <c:catAx>
        <c:axId val="52124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6760"/>
        <c:crosses val="autoZero"/>
        <c:auto val="1"/>
        <c:lblAlgn val="ctr"/>
        <c:lblOffset val="100"/>
        <c:noMultiLvlLbl val="0"/>
      </c:catAx>
      <c:valAx>
        <c:axId val="521246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DC-46A6-80E4-4AC26A28E715}"/>
            </c:ext>
          </c:extLst>
        </c:ser>
        <c:dLbls>
          <c:showLegendKey val="0"/>
          <c:showVal val="0"/>
          <c:showCatName val="0"/>
          <c:showSerName val="0"/>
          <c:showPercent val="0"/>
          <c:showBubbleSize val="0"/>
        </c:dLbls>
        <c:gapWidth val="150"/>
        <c:overlap val="100"/>
        <c:axId val="528048624"/>
        <c:axId val="528049016"/>
      </c:barChart>
      <c:catAx>
        <c:axId val="52804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9016"/>
        <c:crosses val="autoZero"/>
        <c:auto val="1"/>
        <c:lblAlgn val="ctr"/>
        <c:lblOffset val="100"/>
        <c:noMultiLvlLbl val="0"/>
      </c:catAx>
      <c:valAx>
        <c:axId val="52804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AC-4DCE-9C94-4E7F35D5C881}"/>
            </c:ext>
          </c:extLst>
        </c:ser>
        <c:dLbls>
          <c:showLegendKey val="0"/>
          <c:showVal val="0"/>
          <c:showCatName val="0"/>
          <c:showSerName val="0"/>
          <c:showPercent val="0"/>
          <c:showBubbleSize val="0"/>
        </c:dLbls>
        <c:gapWidth val="150"/>
        <c:overlap val="100"/>
        <c:axId val="528049800"/>
        <c:axId val="528050192"/>
      </c:barChart>
      <c:catAx>
        <c:axId val="52804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0192"/>
        <c:crosses val="autoZero"/>
        <c:auto val="1"/>
        <c:lblAlgn val="ctr"/>
        <c:lblOffset val="100"/>
        <c:noMultiLvlLbl val="0"/>
      </c:catAx>
      <c:valAx>
        <c:axId val="52805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4D3-43F0-A506-3855CF95A1EE}"/>
            </c:ext>
          </c:extLst>
        </c:ser>
        <c:dLbls>
          <c:showLegendKey val="0"/>
          <c:showVal val="0"/>
          <c:showCatName val="0"/>
          <c:showSerName val="0"/>
          <c:showPercent val="0"/>
          <c:showBubbleSize val="0"/>
        </c:dLbls>
        <c:gapWidth val="150"/>
        <c:overlap val="100"/>
        <c:axId val="528050976"/>
        <c:axId val="528051368"/>
      </c:barChart>
      <c:catAx>
        <c:axId val="52805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1368"/>
        <c:crosses val="autoZero"/>
        <c:auto val="1"/>
        <c:lblAlgn val="ctr"/>
        <c:lblOffset val="100"/>
        <c:noMultiLvlLbl val="0"/>
      </c:catAx>
      <c:valAx>
        <c:axId val="52805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5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B3C0-4CAD-B3E5-7492F3A58370}"/>
            </c:ext>
          </c:extLst>
        </c:ser>
        <c:dLbls>
          <c:showLegendKey val="0"/>
          <c:showVal val="0"/>
          <c:showCatName val="0"/>
          <c:showSerName val="0"/>
          <c:showPercent val="0"/>
          <c:showBubbleSize val="0"/>
        </c:dLbls>
        <c:gapWidth val="150"/>
        <c:overlap val="100"/>
        <c:axId val="531439592"/>
        <c:axId val="531439984"/>
      </c:barChart>
      <c:catAx>
        <c:axId val="53143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39984"/>
        <c:crosses val="autoZero"/>
        <c:auto val="1"/>
        <c:lblAlgn val="ctr"/>
        <c:lblOffset val="100"/>
        <c:noMultiLvlLbl val="0"/>
      </c:catAx>
      <c:valAx>
        <c:axId val="53143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3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4489-4018-9A76-2C9EDB50400D}"/>
            </c:ext>
          </c:extLst>
        </c:ser>
        <c:dLbls>
          <c:showLegendKey val="0"/>
          <c:showVal val="0"/>
          <c:showCatName val="0"/>
          <c:showSerName val="0"/>
          <c:showPercent val="0"/>
          <c:showBubbleSize val="0"/>
        </c:dLbls>
        <c:gapWidth val="150"/>
        <c:overlap val="100"/>
        <c:axId val="531440768"/>
        <c:axId val="531441160"/>
      </c:barChart>
      <c:catAx>
        <c:axId val="53144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1160"/>
        <c:crosses val="autoZero"/>
        <c:auto val="1"/>
        <c:lblAlgn val="ctr"/>
        <c:lblOffset val="100"/>
        <c:noMultiLvlLbl val="0"/>
      </c:catAx>
      <c:valAx>
        <c:axId val="53144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9036-4796-B80E-0383F3A8FA14}"/>
            </c:ext>
          </c:extLst>
        </c:ser>
        <c:dLbls>
          <c:showLegendKey val="0"/>
          <c:showVal val="0"/>
          <c:showCatName val="0"/>
          <c:showSerName val="0"/>
          <c:showPercent val="0"/>
          <c:showBubbleSize val="0"/>
        </c:dLbls>
        <c:gapWidth val="150"/>
        <c:overlap val="100"/>
        <c:axId val="531441944"/>
        <c:axId val="531442336"/>
      </c:barChart>
      <c:catAx>
        <c:axId val="53144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2336"/>
        <c:crosses val="autoZero"/>
        <c:auto val="1"/>
        <c:lblAlgn val="ctr"/>
        <c:lblOffset val="100"/>
        <c:noMultiLvlLbl val="0"/>
      </c:catAx>
      <c:valAx>
        <c:axId val="53144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E8-4EB4-B153-595B849E9A4D}"/>
            </c:ext>
          </c:extLst>
        </c:ser>
        <c:dLbls>
          <c:showLegendKey val="0"/>
          <c:showVal val="0"/>
          <c:showCatName val="0"/>
          <c:showSerName val="0"/>
          <c:showPercent val="0"/>
          <c:showBubbleSize val="0"/>
        </c:dLbls>
        <c:gapWidth val="150"/>
        <c:overlap val="100"/>
        <c:axId val="531443120"/>
        <c:axId val="531443512"/>
      </c:barChart>
      <c:catAx>
        <c:axId val="53144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3512"/>
        <c:crosses val="autoZero"/>
        <c:auto val="1"/>
        <c:lblAlgn val="ctr"/>
        <c:lblOffset val="100"/>
        <c:noMultiLvlLbl val="0"/>
      </c:catAx>
      <c:valAx>
        <c:axId val="53144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A6-4D5E-818D-CE68B75EA295}"/>
            </c:ext>
          </c:extLst>
        </c:ser>
        <c:dLbls>
          <c:showLegendKey val="0"/>
          <c:showVal val="0"/>
          <c:showCatName val="0"/>
          <c:showSerName val="0"/>
          <c:showPercent val="0"/>
          <c:showBubbleSize val="0"/>
        </c:dLbls>
        <c:gapWidth val="150"/>
        <c:overlap val="100"/>
        <c:axId val="531444296"/>
        <c:axId val="531444688"/>
      </c:barChart>
      <c:catAx>
        <c:axId val="53144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4688"/>
        <c:crosses val="autoZero"/>
        <c:auto val="1"/>
        <c:lblAlgn val="ctr"/>
        <c:lblOffset val="100"/>
        <c:noMultiLvlLbl val="0"/>
      </c:catAx>
      <c:valAx>
        <c:axId val="53144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EF9-4C80-A9EE-ACEC77447D53}"/>
            </c:ext>
          </c:extLst>
        </c:ser>
        <c:dLbls>
          <c:showLegendKey val="0"/>
          <c:showVal val="0"/>
          <c:showCatName val="0"/>
          <c:showSerName val="0"/>
          <c:showPercent val="0"/>
          <c:showBubbleSize val="0"/>
        </c:dLbls>
        <c:gapWidth val="150"/>
        <c:overlap val="100"/>
        <c:axId val="531445472"/>
        <c:axId val="531445864"/>
      </c:barChart>
      <c:catAx>
        <c:axId val="53144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5864"/>
        <c:crosses val="autoZero"/>
        <c:auto val="1"/>
        <c:lblAlgn val="ctr"/>
        <c:lblOffset val="100"/>
        <c:noMultiLvlLbl val="0"/>
      </c:catAx>
      <c:valAx>
        <c:axId val="53144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AA7-4C15-A469-8A6A56D17F4B}"/>
            </c:ext>
          </c:extLst>
        </c:ser>
        <c:dLbls>
          <c:showLegendKey val="0"/>
          <c:showVal val="0"/>
          <c:showCatName val="0"/>
          <c:showSerName val="0"/>
          <c:showPercent val="0"/>
          <c:showBubbleSize val="0"/>
        </c:dLbls>
        <c:gapWidth val="150"/>
        <c:overlap val="100"/>
        <c:axId val="531446648"/>
        <c:axId val="531447040"/>
      </c:barChart>
      <c:catAx>
        <c:axId val="53144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7040"/>
        <c:crosses val="autoZero"/>
        <c:auto val="1"/>
        <c:lblAlgn val="ctr"/>
        <c:lblOffset val="100"/>
        <c:noMultiLvlLbl val="0"/>
      </c:catAx>
      <c:valAx>
        <c:axId val="53144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CADD-4BBD-B7EA-2AC5FD653BB2}"/>
            </c:ext>
          </c:extLst>
        </c:ser>
        <c:dLbls>
          <c:showLegendKey val="0"/>
          <c:showVal val="0"/>
          <c:showCatName val="0"/>
          <c:showSerName val="0"/>
          <c:showPercent val="0"/>
          <c:showBubbleSize val="0"/>
        </c:dLbls>
        <c:gapWidth val="150"/>
        <c:overlap val="100"/>
        <c:axId val="521247544"/>
        <c:axId val="521247936"/>
      </c:barChart>
      <c:catAx>
        <c:axId val="521247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7936"/>
        <c:crosses val="autoZero"/>
        <c:auto val="1"/>
        <c:lblAlgn val="ctr"/>
        <c:lblOffset val="100"/>
        <c:noMultiLvlLbl val="0"/>
      </c:catAx>
      <c:valAx>
        <c:axId val="52124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7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B273-42B5-938D-8BAA258DDD16}"/>
            </c:ext>
          </c:extLst>
        </c:ser>
        <c:dLbls>
          <c:showLegendKey val="0"/>
          <c:showVal val="0"/>
          <c:showCatName val="0"/>
          <c:showSerName val="0"/>
          <c:showPercent val="0"/>
          <c:showBubbleSize val="0"/>
        </c:dLbls>
        <c:gapWidth val="150"/>
        <c:overlap val="100"/>
        <c:axId val="531448216"/>
        <c:axId val="531448608"/>
      </c:barChart>
      <c:catAx>
        <c:axId val="531448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8608"/>
        <c:crosses val="autoZero"/>
        <c:auto val="1"/>
        <c:lblAlgn val="ctr"/>
        <c:lblOffset val="100"/>
        <c:noMultiLvlLbl val="0"/>
      </c:catAx>
      <c:valAx>
        <c:axId val="531448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8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7C17-4B8A-8EB3-DCF72FCB13B3}"/>
            </c:ext>
          </c:extLst>
        </c:ser>
        <c:dLbls>
          <c:showLegendKey val="0"/>
          <c:showVal val="0"/>
          <c:showCatName val="0"/>
          <c:showSerName val="0"/>
          <c:showPercent val="0"/>
          <c:showBubbleSize val="0"/>
        </c:dLbls>
        <c:gapWidth val="150"/>
        <c:overlap val="100"/>
        <c:axId val="531449000"/>
        <c:axId val="531449392"/>
      </c:barChart>
      <c:catAx>
        <c:axId val="53144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9392"/>
        <c:crosses val="autoZero"/>
        <c:auto val="1"/>
        <c:lblAlgn val="ctr"/>
        <c:lblOffset val="100"/>
        <c:noMultiLvlLbl val="0"/>
      </c:catAx>
      <c:valAx>
        <c:axId val="53144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448-4DF1-A588-F14A5FE97E4E}"/>
            </c:ext>
          </c:extLst>
        </c:ser>
        <c:dLbls>
          <c:showLegendKey val="0"/>
          <c:showVal val="0"/>
          <c:showCatName val="0"/>
          <c:showSerName val="0"/>
          <c:showPercent val="0"/>
          <c:showBubbleSize val="0"/>
        </c:dLbls>
        <c:gapWidth val="150"/>
        <c:overlap val="100"/>
        <c:axId val="531450176"/>
        <c:axId val="531450568"/>
      </c:barChart>
      <c:catAx>
        <c:axId val="53145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0568"/>
        <c:crosses val="autoZero"/>
        <c:auto val="1"/>
        <c:lblAlgn val="ctr"/>
        <c:lblOffset val="100"/>
        <c:noMultiLvlLbl val="0"/>
      </c:catAx>
      <c:valAx>
        <c:axId val="53145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D7-4D03-9CE4-D7A471430ADF}"/>
            </c:ext>
          </c:extLst>
        </c:ser>
        <c:dLbls>
          <c:showLegendKey val="0"/>
          <c:showVal val="0"/>
          <c:showCatName val="0"/>
          <c:showSerName val="0"/>
          <c:showPercent val="0"/>
          <c:showBubbleSize val="0"/>
        </c:dLbls>
        <c:gapWidth val="150"/>
        <c:overlap val="100"/>
        <c:axId val="531451352"/>
        <c:axId val="531451744"/>
      </c:barChart>
      <c:catAx>
        <c:axId val="53145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1744"/>
        <c:crosses val="autoZero"/>
        <c:auto val="1"/>
        <c:lblAlgn val="ctr"/>
        <c:lblOffset val="100"/>
        <c:noMultiLvlLbl val="0"/>
      </c:catAx>
      <c:valAx>
        <c:axId val="53145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81-45F4-ABAB-E6D2B60A5F00}"/>
            </c:ext>
          </c:extLst>
        </c:ser>
        <c:dLbls>
          <c:showLegendKey val="0"/>
          <c:showVal val="0"/>
          <c:showCatName val="0"/>
          <c:showSerName val="0"/>
          <c:showPercent val="0"/>
          <c:showBubbleSize val="0"/>
        </c:dLbls>
        <c:gapWidth val="150"/>
        <c:overlap val="100"/>
        <c:axId val="531452528"/>
        <c:axId val="531452920"/>
      </c:barChart>
      <c:catAx>
        <c:axId val="53145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2920"/>
        <c:crosses val="autoZero"/>
        <c:auto val="1"/>
        <c:lblAlgn val="ctr"/>
        <c:lblOffset val="100"/>
        <c:noMultiLvlLbl val="0"/>
      </c:catAx>
      <c:valAx>
        <c:axId val="53145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7B45-44EA-8320-602BD3C46EEF}"/>
            </c:ext>
          </c:extLst>
        </c:ser>
        <c:dLbls>
          <c:showLegendKey val="0"/>
          <c:showVal val="0"/>
          <c:showCatName val="0"/>
          <c:showSerName val="0"/>
          <c:showPercent val="0"/>
          <c:showBubbleSize val="0"/>
        </c:dLbls>
        <c:gapWidth val="150"/>
        <c:overlap val="100"/>
        <c:axId val="531453704"/>
        <c:axId val="531454096"/>
      </c:barChart>
      <c:catAx>
        <c:axId val="53145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4096"/>
        <c:crosses val="autoZero"/>
        <c:auto val="1"/>
        <c:lblAlgn val="ctr"/>
        <c:lblOffset val="100"/>
        <c:noMultiLvlLbl val="0"/>
      </c:catAx>
      <c:valAx>
        <c:axId val="53145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00A-4AB5-9EAB-8E5C77F0259D}"/>
            </c:ext>
          </c:extLst>
        </c:ser>
        <c:dLbls>
          <c:showLegendKey val="0"/>
          <c:showVal val="0"/>
          <c:showCatName val="0"/>
          <c:showSerName val="0"/>
          <c:showPercent val="0"/>
          <c:showBubbleSize val="0"/>
        </c:dLbls>
        <c:gapWidth val="150"/>
        <c:overlap val="100"/>
        <c:axId val="531454880"/>
        <c:axId val="531455272"/>
      </c:barChart>
      <c:catAx>
        <c:axId val="53145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5272"/>
        <c:crosses val="autoZero"/>
        <c:auto val="1"/>
        <c:lblAlgn val="ctr"/>
        <c:lblOffset val="100"/>
        <c:noMultiLvlLbl val="0"/>
      </c:catAx>
      <c:valAx>
        <c:axId val="53145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F90D-4004-86AF-201145552CB2}"/>
            </c:ext>
          </c:extLst>
        </c:ser>
        <c:dLbls>
          <c:showLegendKey val="0"/>
          <c:showVal val="0"/>
          <c:showCatName val="0"/>
          <c:showSerName val="0"/>
          <c:showPercent val="0"/>
          <c:showBubbleSize val="0"/>
        </c:dLbls>
        <c:gapWidth val="150"/>
        <c:overlap val="100"/>
        <c:axId val="531456056"/>
        <c:axId val="531456448"/>
      </c:barChart>
      <c:catAx>
        <c:axId val="53145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6448"/>
        <c:crosses val="autoZero"/>
        <c:auto val="1"/>
        <c:lblAlgn val="ctr"/>
        <c:lblOffset val="100"/>
        <c:noMultiLvlLbl val="0"/>
      </c:catAx>
      <c:valAx>
        <c:axId val="53145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149-4343-962B-784BE02AA1CE}"/>
            </c:ext>
          </c:extLst>
        </c:ser>
        <c:dLbls>
          <c:showLegendKey val="0"/>
          <c:showVal val="0"/>
          <c:showCatName val="0"/>
          <c:showSerName val="0"/>
          <c:showPercent val="0"/>
          <c:showBubbleSize val="0"/>
        </c:dLbls>
        <c:gapWidth val="150"/>
        <c:overlap val="100"/>
        <c:axId val="531457232"/>
        <c:axId val="531457624"/>
      </c:barChart>
      <c:catAx>
        <c:axId val="53145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7624"/>
        <c:crosses val="autoZero"/>
        <c:auto val="1"/>
        <c:lblAlgn val="ctr"/>
        <c:lblOffset val="100"/>
        <c:noMultiLvlLbl val="0"/>
      </c:catAx>
      <c:valAx>
        <c:axId val="53145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5A-47F1-8989-5DA0411199D8}"/>
            </c:ext>
          </c:extLst>
        </c:ser>
        <c:dLbls>
          <c:showLegendKey val="0"/>
          <c:showVal val="0"/>
          <c:showCatName val="0"/>
          <c:showSerName val="0"/>
          <c:showPercent val="0"/>
          <c:showBubbleSize val="0"/>
        </c:dLbls>
        <c:gapWidth val="150"/>
        <c:overlap val="100"/>
        <c:axId val="531458408"/>
        <c:axId val="531458800"/>
      </c:barChart>
      <c:catAx>
        <c:axId val="53145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8800"/>
        <c:crosses val="autoZero"/>
        <c:auto val="1"/>
        <c:lblAlgn val="ctr"/>
        <c:lblOffset val="100"/>
        <c:noMultiLvlLbl val="0"/>
      </c:catAx>
      <c:valAx>
        <c:axId val="53145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E99C-4922-B5BF-68AE5F176398}"/>
            </c:ext>
          </c:extLst>
        </c:ser>
        <c:dLbls>
          <c:showLegendKey val="0"/>
          <c:showVal val="0"/>
          <c:showCatName val="0"/>
          <c:showSerName val="0"/>
          <c:showPercent val="0"/>
          <c:showBubbleSize val="0"/>
        </c:dLbls>
        <c:gapWidth val="150"/>
        <c:overlap val="100"/>
        <c:axId val="521248720"/>
        <c:axId val="521249112"/>
      </c:barChart>
      <c:catAx>
        <c:axId val="521248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9112"/>
        <c:crosses val="autoZero"/>
        <c:auto val="1"/>
        <c:lblAlgn val="ctr"/>
        <c:lblOffset val="100"/>
        <c:noMultiLvlLbl val="0"/>
      </c:catAx>
      <c:valAx>
        <c:axId val="521249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8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D5-43D2-86F1-6AC5EDBA042D}"/>
            </c:ext>
          </c:extLst>
        </c:ser>
        <c:dLbls>
          <c:showLegendKey val="0"/>
          <c:showVal val="0"/>
          <c:showCatName val="0"/>
          <c:showSerName val="0"/>
          <c:showPercent val="0"/>
          <c:showBubbleSize val="0"/>
        </c:dLbls>
        <c:gapWidth val="150"/>
        <c:overlap val="100"/>
        <c:axId val="531459584"/>
        <c:axId val="531459976"/>
      </c:barChart>
      <c:catAx>
        <c:axId val="53145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9976"/>
        <c:crosses val="autoZero"/>
        <c:auto val="1"/>
        <c:lblAlgn val="ctr"/>
        <c:lblOffset val="100"/>
        <c:noMultiLvlLbl val="0"/>
      </c:catAx>
      <c:valAx>
        <c:axId val="53145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A9D2-445B-811B-8AEDEF5D1668}"/>
            </c:ext>
          </c:extLst>
        </c:ser>
        <c:dLbls>
          <c:showLegendKey val="0"/>
          <c:showVal val="0"/>
          <c:showCatName val="0"/>
          <c:showSerName val="0"/>
          <c:showPercent val="0"/>
          <c:showBubbleSize val="0"/>
        </c:dLbls>
        <c:gapWidth val="150"/>
        <c:overlap val="100"/>
        <c:axId val="531460760"/>
        <c:axId val="531461152"/>
      </c:barChart>
      <c:catAx>
        <c:axId val="53146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1152"/>
        <c:crosses val="autoZero"/>
        <c:auto val="1"/>
        <c:lblAlgn val="ctr"/>
        <c:lblOffset val="100"/>
        <c:noMultiLvlLbl val="0"/>
      </c:catAx>
      <c:valAx>
        <c:axId val="53146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C6B5-4081-8CAA-14B995AF9BB7}"/>
            </c:ext>
          </c:extLst>
        </c:ser>
        <c:dLbls>
          <c:showLegendKey val="0"/>
          <c:showVal val="0"/>
          <c:showCatName val="0"/>
          <c:showSerName val="0"/>
          <c:showPercent val="0"/>
          <c:showBubbleSize val="0"/>
        </c:dLbls>
        <c:gapWidth val="150"/>
        <c:overlap val="100"/>
        <c:axId val="531461936"/>
        <c:axId val="531462328"/>
      </c:barChart>
      <c:catAx>
        <c:axId val="53146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2328"/>
        <c:crosses val="autoZero"/>
        <c:auto val="1"/>
        <c:lblAlgn val="ctr"/>
        <c:lblOffset val="100"/>
        <c:noMultiLvlLbl val="0"/>
      </c:catAx>
      <c:valAx>
        <c:axId val="53146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A054-4EF3-B188-58865518ACCE}"/>
            </c:ext>
          </c:extLst>
        </c:ser>
        <c:dLbls>
          <c:showLegendKey val="0"/>
          <c:showVal val="0"/>
          <c:showCatName val="0"/>
          <c:showSerName val="0"/>
          <c:showPercent val="0"/>
          <c:showBubbleSize val="0"/>
        </c:dLbls>
        <c:gapWidth val="150"/>
        <c:overlap val="100"/>
        <c:axId val="531463112"/>
        <c:axId val="531463504"/>
      </c:barChart>
      <c:catAx>
        <c:axId val="53146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3504"/>
        <c:crosses val="autoZero"/>
        <c:auto val="1"/>
        <c:lblAlgn val="ctr"/>
        <c:lblOffset val="100"/>
        <c:noMultiLvlLbl val="0"/>
      </c:catAx>
      <c:valAx>
        <c:axId val="53146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79-42DD-9079-C64B85315983}"/>
            </c:ext>
          </c:extLst>
        </c:ser>
        <c:dLbls>
          <c:showLegendKey val="0"/>
          <c:showVal val="0"/>
          <c:showCatName val="0"/>
          <c:showSerName val="0"/>
          <c:showPercent val="0"/>
          <c:showBubbleSize val="0"/>
        </c:dLbls>
        <c:gapWidth val="150"/>
        <c:overlap val="100"/>
        <c:axId val="531464288"/>
        <c:axId val="531464680"/>
      </c:barChart>
      <c:catAx>
        <c:axId val="53146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4680"/>
        <c:crosses val="autoZero"/>
        <c:auto val="1"/>
        <c:lblAlgn val="ctr"/>
        <c:lblOffset val="100"/>
        <c:noMultiLvlLbl val="0"/>
      </c:catAx>
      <c:valAx>
        <c:axId val="53146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C-435F-B647-7E7DC28C4975}"/>
            </c:ext>
          </c:extLst>
        </c:ser>
        <c:dLbls>
          <c:showLegendKey val="0"/>
          <c:showVal val="0"/>
          <c:showCatName val="0"/>
          <c:showSerName val="0"/>
          <c:showPercent val="0"/>
          <c:showBubbleSize val="0"/>
        </c:dLbls>
        <c:gapWidth val="150"/>
        <c:overlap val="100"/>
        <c:axId val="531465464"/>
        <c:axId val="531465856"/>
      </c:barChart>
      <c:catAx>
        <c:axId val="53146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5856"/>
        <c:crosses val="autoZero"/>
        <c:auto val="1"/>
        <c:lblAlgn val="ctr"/>
        <c:lblOffset val="100"/>
        <c:noMultiLvlLbl val="0"/>
      </c:catAx>
      <c:valAx>
        <c:axId val="53146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35-45FD-A15B-178FE5821E9A}"/>
            </c:ext>
          </c:extLst>
        </c:ser>
        <c:dLbls>
          <c:showLegendKey val="0"/>
          <c:showVal val="0"/>
          <c:showCatName val="0"/>
          <c:showSerName val="0"/>
          <c:showPercent val="0"/>
          <c:showBubbleSize val="0"/>
        </c:dLbls>
        <c:gapWidth val="150"/>
        <c:overlap val="100"/>
        <c:axId val="531466640"/>
        <c:axId val="531467032"/>
      </c:barChart>
      <c:catAx>
        <c:axId val="53146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7032"/>
        <c:crosses val="autoZero"/>
        <c:auto val="1"/>
        <c:lblAlgn val="ctr"/>
        <c:lblOffset val="100"/>
        <c:noMultiLvlLbl val="0"/>
      </c:catAx>
      <c:valAx>
        <c:axId val="53146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77B1-4C2D-80CA-B2DFE6649131}"/>
            </c:ext>
          </c:extLst>
        </c:ser>
        <c:dLbls>
          <c:showLegendKey val="0"/>
          <c:showVal val="0"/>
          <c:showCatName val="0"/>
          <c:showSerName val="0"/>
          <c:showPercent val="0"/>
          <c:showBubbleSize val="0"/>
        </c:dLbls>
        <c:gapWidth val="150"/>
        <c:overlap val="100"/>
        <c:axId val="531467816"/>
        <c:axId val="531468208"/>
      </c:barChart>
      <c:catAx>
        <c:axId val="53146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8208"/>
        <c:crosses val="autoZero"/>
        <c:auto val="1"/>
        <c:lblAlgn val="ctr"/>
        <c:lblOffset val="100"/>
        <c:noMultiLvlLbl val="0"/>
      </c:catAx>
      <c:valAx>
        <c:axId val="53146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A7FE-4CC5-9281-FB2C48948F2E}"/>
            </c:ext>
          </c:extLst>
        </c:ser>
        <c:dLbls>
          <c:showLegendKey val="0"/>
          <c:showVal val="0"/>
          <c:showCatName val="0"/>
          <c:showSerName val="0"/>
          <c:showPercent val="0"/>
          <c:showBubbleSize val="0"/>
        </c:dLbls>
        <c:gapWidth val="150"/>
        <c:overlap val="100"/>
        <c:axId val="531468992"/>
        <c:axId val="531469384"/>
      </c:barChart>
      <c:catAx>
        <c:axId val="53146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9384"/>
        <c:crosses val="autoZero"/>
        <c:auto val="1"/>
        <c:lblAlgn val="ctr"/>
        <c:lblOffset val="100"/>
        <c:noMultiLvlLbl val="0"/>
      </c:catAx>
      <c:valAx>
        <c:axId val="531469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942C-414F-B982-061BE80E4D03}"/>
            </c:ext>
          </c:extLst>
        </c:ser>
        <c:dLbls>
          <c:showLegendKey val="0"/>
          <c:showVal val="0"/>
          <c:showCatName val="0"/>
          <c:showSerName val="0"/>
          <c:showPercent val="0"/>
          <c:showBubbleSize val="0"/>
        </c:dLbls>
        <c:gapWidth val="150"/>
        <c:overlap val="100"/>
        <c:axId val="531470168"/>
        <c:axId val="531470560"/>
      </c:barChart>
      <c:catAx>
        <c:axId val="53147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0560"/>
        <c:crosses val="autoZero"/>
        <c:auto val="1"/>
        <c:lblAlgn val="ctr"/>
        <c:lblOffset val="100"/>
        <c:noMultiLvlLbl val="0"/>
      </c:catAx>
      <c:valAx>
        <c:axId val="53147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4D-4E05-B858-3084AF54BF7F}"/>
            </c:ext>
          </c:extLst>
        </c:ser>
        <c:dLbls>
          <c:showLegendKey val="0"/>
          <c:showVal val="0"/>
          <c:showCatName val="0"/>
          <c:showSerName val="0"/>
          <c:showPercent val="0"/>
          <c:showBubbleSize val="0"/>
        </c:dLbls>
        <c:gapWidth val="150"/>
        <c:overlap val="100"/>
        <c:axId val="521249896"/>
        <c:axId val="521250288"/>
      </c:barChart>
      <c:catAx>
        <c:axId val="521249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0288"/>
        <c:crosses val="autoZero"/>
        <c:auto val="1"/>
        <c:lblAlgn val="ctr"/>
        <c:lblOffset val="100"/>
        <c:noMultiLvlLbl val="0"/>
      </c:catAx>
      <c:valAx>
        <c:axId val="521250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9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BA-4CE9-9840-A182F7FDF156}"/>
            </c:ext>
          </c:extLst>
        </c:ser>
        <c:dLbls>
          <c:showLegendKey val="0"/>
          <c:showVal val="0"/>
          <c:showCatName val="0"/>
          <c:showSerName val="0"/>
          <c:showPercent val="0"/>
          <c:showBubbleSize val="0"/>
        </c:dLbls>
        <c:gapWidth val="150"/>
        <c:overlap val="100"/>
        <c:axId val="531471344"/>
        <c:axId val="531471736"/>
      </c:barChart>
      <c:catAx>
        <c:axId val="53147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1736"/>
        <c:crosses val="autoZero"/>
        <c:auto val="1"/>
        <c:lblAlgn val="ctr"/>
        <c:lblOffset val="100"/>
        <c:noMultiLvlLbl val="0"/>
      </c:catAx>
      <c:valAx>
        <c:axId val="53147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8B-4745-AB9A-A09C054DC297}"/>
            </c:ext>
          </c:extLst>
        </c:ser>
        <c:dLbls>
          <c:showLegendKey val="0"/>
          <c:showVal val="0"/>
          <c:showCatName val="0"/>
          <c:showSerName val="0"/>
          <c:showPercent val="0"/>
          <c:showBubbleSize val="0"/>
        </c:dLbls>
        <c:gapWidth val="150"/>
        <c:overlap val="100"/>
        <c:axId val="531472520"/>
        <c:axId val="531472912"/>
      </c:barChart>
      <c:catAx>
        <c:axId val="53147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2912"/>
        <c:crosses val="autoZero"/>
        <c:auto val="1"/>
        <c:lblAlgn val="ctr"/>
        <c:lblOffset val="100"/>
        <c:noMultiLvlLbl val="0"/>
      </c:catAx>
      <c:valAx>
        <c:axId val="53147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E2-46D6-8722-15687D11BE4C}"/>
            </c:ext>
          </c:extLst>
        </c:ser>
        <c:dLbls>
          <c:showLegendKey val="0"/>
          <c:showVal val="0"/>
          <c:showCatName val="0"/>
          <c:showSerName val="0"/>
          <c:showPercent val="0"/>
          <c:showBubbleSize val="0"/>
        </c:dLbls>
        <c:gapWidth val="150"/>
        <c:overlap val="100"/>
        <c:axId val="531473696"/>
        <c:axId val="531474088"/>
      </c:barChart>
      <c:catAx>
        <c:axId val="53147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4088"/>
        <c:crosses val="autoZero"/>
        <c:auto val="1"/>
        <c:lblAlgn val="ctr"/>
        <c:lblOffset val="100"/>
        <c:noMultiLvlLbl val="0"/>
      </c:catAx>
      <c:valAx>
        <c:axId val="53147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D10B-4EB6-B56F-5BC330D4EC67}"/>
            </c:ext>
          </c:extLst>
        </c:ser>
        <c:dLbls>
          <c:showLegendKey val="0"/>
          <c:showVal val="0"/>
          <c:showCatName val="0"/>
          <c:showSerName val="0"/>
          <c:showPercent val="0"/>
          <c:showBubbleSize val="0"/>
        </c:dLbls>
        <c:gapWidth val="150"/>
        <c:overlap val="100"/>
        <c:axId val="531474872"/>
        <c:axId val="531475264"/>
      </c:barChart>
      <c:catAx>
        <c:axId val="53147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5264"/>
        <c:crosses val="autoZero"/>
        <c:auto val="1"/>
        <c:lblAlgn val="ctr"/>
        <c:lblOffset val="100"/>
        <c:noMultiLvlLbl val="0"/>
      </c:catAx>
      <c:valAx>
        <c:axId val="53147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AB7D-4234-B800-9F8F78A1F818}"/>
            </c:ext>
          </c:extLst>
        </c:ser>
        <c:dLbls>
          <c:showLegendKey val="0"/>
          <c:showVal val="0"/>
          <c:showCatName val="0"/>
          <c:showSerName val="0"/>
          <c:showPercent val="0"/>
          <c:showBubbleSize val="0"/>
        </c:dLbls>
        <c:gapWidth val="150"/>
        <c:overlap val="100"/>
        <c:axId val="531476048"/>
        <c:axId val="531476440"/>
      </c:barChart>
      <c:catAx>
        <c:axId val="53147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6440"/>
        <c:crosses val="autoZero"/>
        <c:auto val="1"/>
        <c:lblAlgn val="ctr"/>
        <c:lblOffset val="100"/>
        <c:noMultiLvlLbl val="0"/>
      </c:catAx>
      <c:valAx>
        <c:axId val="53147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ED32-43B3-BB64-34B75BA8AC7F}"/>
            </c:ext>
          </c:extLst>
        </c:ser>
        <c:dLbls>
          <c:showLegendKey val="0"/>
          <c:showVal val="0"/>
          <c:showCatName val="0"/>
          <c:showSerName val="0"/>
          <c:showPercent val="0"/>
          <c:showBubbleSize val="0"/>
        </c:dLbls>
        <c:gapWidth val="150"/>
        <c:overlap val="100"/>
        <c:axId val="531477224"/>
        <c:axId val="531477616"/>
      </c:barChart>
      <c:catAx>
        <c:axId val="53147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7616"/>
        <c:crosses val="autoZero"/>
        <c:auto val="1"/>
        <c:lblAlgn val="ctr"/>
        <c:lblOffset val="100"/>
        <c:noMultiLvlLbl val="0"/>
      </c:catAx>
      <c:valAx>
        <c:axId val="53147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67B-420B-8269-4CDCE4273E75}"/>
            </c:ext>
          </c:extLst>
        </c:ser>
        <c:dLbls>
          <c:showLegendKey val="0"/>
          <c:showVal val="0"/>
          <c:showCatName val="0"/>
          <c:showSerName val="0"/>
          <c:showPercent val="0"/>
          <c:showBubbleSize val="0"/>
        </c:dLbls>
        <c:gapWidth val="150"/>
        <c:overlap val="100"/>
        <c:axId val="531478400"/>
        <c:axId val="531478792"/>
      </c:barChart>
      <c:catAx>
        <c:axId val="53147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8792"/>
        <c:crosses val="autoZero"/>
        <c:auto val="1"/>
        <c:lblAlgn val="ctr"/>
        <c:lblOffset val="100"/>
        <c:noMultiLvlLbl val="0"/>
      </c:catAx>
      <c:valAx>
        <c:axId val="53147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56-48F1-A6FE-BA1739AFEAEB}"/>
            </c:ext>
          </c:extLst>
        </c:ser>
        <c:dLbls>
          <c:showLegendKey val="0"/>
          <c:showVal val="0"/>
          <c:showCatName val="0"/>
          <c:showSerName val="0"/>
          <c:showPercent val="0"/>
          <c:showBubbleSize val="0"/>
        </c:dLbls>
        <c:gapWidth val="150"/>
        <c:overlap val="100"/>
        <c:axId val="531479576"/>
        <c:axId val="531479968"/>
      </c:barChart>
      <c:catAx>
        <c:axId val="53147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9968"/>
        <c:crosses val="autoZero"/>
        <c:auto val="1"/>
        <c:lblAlgn val="ctr"/>
        <c:lblOffset val="100"/>
        <c:noMultiLvlLbl val="0"/>
      </c:catAx>
      <c:valAx>
        <c:axId val="53147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8C5-4FE8-95C0-F2A14E76DEA8}"/>
            </c:ext>
          </c:extLst>
        </c:ser>
        <c:dLbls>
          <c:showLegendKey val="0"/>
          <c:showVal val="0"/>
          <c:showCatName val="0"/>
          <c:showSerName val="0"/>
          <c:showPercent val="0"/>
          <c:showBubbleSize val="0"/>
        </c:dLbls>
        <c:gapWidth val="150"/>
        <c:overlap val="100"/>
        <c:axId val="531480752"/>
        <c:axId val="531481144"/>
      </c:barChart>
      <c:catAx>
        <c:axId val="53148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1144"/>
        <c:crosses val="autoZero"/>
        <c:auto val="1"/>
        <c:lblAlgn val="ctr"/>
        <c:lblOffset val="100"/>
        <c:noMultiLvlLbl val="0"/>
      </c:catAx>
      <c:valAx>
        <c:axId val="53148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325D-4FBC-93DF-1509DCA8635B}"/>
            </c:ext>
          </c:extLst>
        </c:ser>
        <c:dLbls>
          <c:showLegendKey val="0"/>
          <c:showVal val="0"/>
          <c:showCatName val="0"/>
          <c:showSerName val="0"/>
          <c:showPercent val="0"/>
          <c:showBubbleSize val="0"/>
        </c:dLbls>
        <c:gapWidth val="150"/>
        <c:overlap val="100"/>
        <c:axId val="531481928"/>
        <c:axId val="531482320"/>
      </c:barChart>
      <c:catAx>
        <c:axId val="53148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2320"/>
        <c:crosses val="autoZero"/>
        <c:auto val="1"/>
        <c:lblAlgn val="ctr"/>
        <c:lblOffset val="100"/>
        <c:noMultiLvlLbl val="0"/>
      </c:catAx>
      <c:valAx>
        <c:axId val="53148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B2-4A0B-B9C3-B742B20AC7DC}"/>
            </c:ext>
          </c:extLst>
        </c:ser>
        <c:dLbls>
          <c:showLegendKey val="0"/>
          <c:showVal val="0"/>
          <c:showCatName val="0"/>
          <c:showSerName val="0"/>
          <c:showPercent val="0"/>
          <c:showBubbleSize val="0"/>
        </c:dLbls>
        <c:gapWidth val="150"/>
        <c:overlap val="100"/>
        <c:axId val="521251072"/>
        <c:axId val="521251464"/>
      </c:barChart>
      <c:catAx>
        <c:axId val="521251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1464"/>
        <c:crosses val="autoZero"/>
        <c:auto val="1"/>
        <c:lblAlgn val="ctr"/>
        <c:lblOffset val="100"/>
        <c:noMultiLvlLbl val="0"/>
      </c:catAx>
      <c:valAx>
        <c:axId val="521251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1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AA3C-47FD-A154-213613550ADB}"/>
            </c:ext>
          </c:extLst>
        </c:ser>
        <c:dLbls>
          <c:showLegendKey val="0"/>
          <c:showVal val="0"/>
          <c:showCatName val="0"/>
          <c:showSerName val="0"/>
          <c:showPercent val="0"/>
          <c:showBubbleSize val="0"/>
        </c:dLbls>
        <c:gapWidth val="150"/>
        <c:overlap val="100"/>
        <c:axId val="531483104"/>
        <c:axId val="531483496"/>
      </c:barChart>
      <c:catAx>
        <c:axId val="53148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3496"/>
        <c:crosses val="autoZero"/>
        <c:auto val="1"/>
        <c:lblAlgn val="ctr"/>
        <c:lblOffset val="100"/>
        <c:noMultiLvlLbl val="0"/>
      </c:catAx>
      <c:valAx>
        <c:axId val="53148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F56B-46D8-9FAE-CD898B27BE31}"/>
            </c:ext>
          </c:extLst>
        </c:ser>
        <c:dLbls>
          <c:showLegendKey val="0"/>
          <c:showVal val="0"/>
          <c:showCatName val="0"/>
          <c:showSerName val="0"/>
          <c:showPercent val="0"/>
          <c:showBubbleSize val="0"/>
        </c:dLbls>
        <c:gapWidth val="150"/>
        <c:overlap val="100"/>
        <c:axId val="531484280"/>
        <c:axId val="531484672"/>
      </c:barChart>
      <c:catAx>
        <c:axId val="53148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4672"/>
        <c:crosses val="autoZero"/>
        <c:auto val="1"/>
        <c:lblAlgn val="ctr"/>
        <c:lblOffset val="100"/>
        <c:noMultiLvlLbl val="0"/>
      </c:catAx>
      <c:valAx>
        <c:axId val="53148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29-498C-9C38-FFF1BA621CBE}"/>
            </c:ext>
          </c:extLst>
        </c:ser>
        <c:dLbls>
          <c:showLegendKey val="0"/>
          <c:showVal val="0"/>
          <c:showCatName val="0"/>
          <c:showSerName val="0"/>
          <c:showPercent val="0"/>
          <c:showBubbleSize val="0"/>
        </c:dLbls>
        <c:gapWidth val="150"/>
        <c:overlap val="100"/>
        <c:axId val="531485456"/>
        <c:axId val="531485848"/>
      </c:barChart>
      <c:catAx>
        <c:axId val="53148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5848"/>
        <c:crosses val="autoZero"/>
        <c:auto val="1"/>
        <c:lblAlgn val="ctr"/>
        <c:lblOffset val="100"/>
        <c:noMultiLvlLbl val="0"/>
      </c:catAx>
      <c:valAx>
        <c:axId val="53148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B30-45C2-810D-90DB91DB5172}"/>
            </c:ext>
          </c:extLst>
        </c:ser>
        <c:dLbls>
          <c:showLegendKey val="0"/>
          <c:showVal val="0"/>
          <c:showCatName val="0"/>
          <c:showSerName val="0"/>
          <c:showPercent val="0"/>
          <c:showBubbleSize val="0"/>
        </c:dLbls>
        <c:gapWidth val="150"/>
        <c:overlap val="100"/>
        <c:axId val="531486632"/>
        <c:axId val="531487024"/>
      </c:barChart>
      <c:catAx>
        <c:axId val="53148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7024"/>
        <c:crosses val="autoZero"/>
        <c:auto val="1"/>
        <c:lblAlgn val="ctr"/>
        <c:lblOffset val="100"/>
        <c:noMultiLvlLbl val="0"/>
      </c:catAx>
      <c:valAx>
        <c:axId val="53148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F6-4794-8089-FD56CAC75551}"/>
            </c:ext>
          </c:extLst>
        </c:ser>
        <c:dLbls>
          <c:showLegendKey val="0"/>
          <c:showVal val="0"/>
          <c:showCatName val="0"/>
          <c:showSerName val="0"/>
          <c:showPercent val="0"/>
          <c:showBubbleSize val="0"/>
        </c:dLbls>
        <c:gapWidth val="150"/>
        <c:overlap val="100"/>
        <c:axId val="531487808"/>
        <c:axId val="531488200"/>
      </c:barChart>
      <c:catAx>
        <c:axId val="53148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8200"/>
        <c:crosses val="autoZero"/>
        <c:auto val="1"/>
        <c:lblAlgn val="ctr"/>
        <c:lblOffset val="100"/>
        <c:noMultiLvlLbl val="0"/>
      </c:catAx>
      <c:valAx>
        <c:axId val="53148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E7BD-48D8-BF17-9CE8A21327C3}"/>
            </c:ext>
          </c:extLst>
        </c:ser>
        <c:dLbls>
          <c:showLegendKey val="0"/>
          <c:showVal val="0"/>
          <c:showCatName val="0"/>
          <c:showSerName val="0"/>
          <c:showPercent val="0"/>
          <c:showBubbleSize val="0"/>
        </c:dLbls>
        <c:gapWidth val="150"/>
        <c:overlap val="100"/>
        <c:axId val="531488984"/>
        <c:axId val="531489376"/>
      </c:barChart>
      <c:catAx>
        <c:axId val="53148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9376"/>
        <c:crosses val="autoZero"/>
        <c:auto val="1"/>
        <c:lblAlgn val="ctr"/>
        <c:lblOffset val="100"/>
        <c:noMultiLvlLbl val="0"/>
      </c:catAx>
      <c:valAx>
        <c:axId val="53148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6C2A-4EF8-8133-470B3FC26C20}"/>
            </c:ext>
          </c:extLst>
        </c:ser>
        <c:dLbls>
          <c:showLegendKey val="0"/>
          <c:showVal val="0"/>
          <c:showCatName val="0"/>
          <c:showSerName val="0"/>
          <c:showPercent val="0"/>
          <c:showBubbleSize val="0"/>
        </c:dLbls>
        <c:gapWidth val="150"/>
        <c:overlap val="100"/>
        <c:axId val="531490160"/>
        <c:axId val="531490552"/>
      </c:barChart>
      <c:catAx>
        <c:axId val="53149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0552"/>
        <c:crosses val="autoZero"/>
        <c:auto val="1"/>
        <c:lblAlgn val="ctr"/>
        <c:lblOffset val="100"/>
        <c:noMultiLvlLbl val="0"/>
      </c:catAx>
      <c:valAx>
        <c:axId val="53149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BDA3-4E1D-8362-3FEF2AB23D63}"/>
            </c:ext>
          </c:extLst>
        </c:ser>
        <c:dLbls>
          <c:showLegendKey val="0"/>
          <c:showVal val="0"/>
          <c:showCatName val="0"/>
          <c:showSerName val="0"/>
          <c:showPercent val="0"/>
          <c:showBubbleSize val="0"/>
        </c:dLbls>
        <c:gapWidth val="150"/>
        <c:overlap val="100"/>
        <c:axId val="531491336"/>
        <c:axId val="531491728"/>
      </c:barChart>
      <c:catAx>
        <c:axId val="53149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1728"/>
        <c:crosses val="autoZero"/>
        <c:auto val="1"/>
        <c:lblAlgn val="ctr"/>
        <c:lblOffset val="100"/>
        <c:noMultiLvlLbl val="0"/>
      </c:catAx>
      <c:valAx>
        <c:axId val="53149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B2-4EDD-B6F4-13AECD4BC8E0}"/>
            </c:ext>
          </c:extLst>
        </c:ser>
        <c:dLbls>
          <c:showLegendKey val="0"/>
          <c:showVal val="0"/>
          <c:showCatName val="0"/>
          <c:showSerName val="0"/>
          <c:showPercent val="0"/>
          <c:showBubbleSize val="0"/>
        </c:dLbls>
        <c:gapWidth val="150"/>
        <c:overlap val="100"/>
        <c:axId val="531492512"/>
        <c:axId val="531492904"/>
      </c:barChart>
      <c:catAx>
        <c:axId val="53149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2904"/>
        <c:crosses val="autoZero"/>
        <c:auto val="1"/>
        <c:lblAlgn val="ctr"/>
        <c:lblOffset val="100"/>
        <c:noMultiLvlLbl val="0"/>
      </c:catAx>
      <c:valAx>
        <c:axId val="53149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18-4424-B6CD-E668191F657D}"/>
            </c:ext>
          </c:extLst>
        </c:ser>
        <c:dLbls>
          <c:showLegendKey val="0"/>
          <c:showVal val="0"/>
          <c:showCatName val="0"/>
          <c:showSerName val="0"/>
          <c:showPercent val="0"/>
          <c:showBubbleSize val="0"/>
        </c:dLbls>
        <c:gapWidth val="150"/>
        <c:overlap val="100"/>
        <c:axId val="531493688"/>
        <c:axId val="531494080"/>
      </c:barChart>
      <c:catAx>
        <c:axId val="531493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4080"/>
        <c:crosses val="autoZero"/>
        <c:auto val="1"/>
        <c:lblAlgn val="ctr"/>
        <c:lblOffset val="100"/>
        <c:noMultiLvlLbl val="0"/>
      </c:catAx>
      <c:valAx>
        <c:axId val="531494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3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77-42C5-9BBD-A00439FA0636}"/>
            </c:ext>
          </c:extLst>
        </c:ser>
        <c:dLbls>
          <c:showLegendKey val="0"/>
          <c:showVal val="0"/>
          <c:showCatName val="0"/>
          <c:showSerName val="0"/>
          <c:showPercent val="0"/>
          <c:showBubbleSize val="0"/>
        </c:dLbls>
        <c:gapWidth val="150"/>
        <c:overlap val="100"/>
        <c:axId val="521252248"/>
        <c:axId val="521252640"/>
      </c:barChart>
      <c:catAx>
        <c:axId val="521252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2640"/>
        <c:crosses val="autoZero"/>
        <c:auto val="1"/>
        <c:lblAlgn val="ctr"/>
        <c:lblOffset val="100"/>
        <c:noMultiLvlLbl val="0"/>
      </c:catAx>
      <c:valAx>
        <c:axId val="521252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2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52-4375-B04D-583DBD570EC2}"/>
            </c:ext>
          </c:extLst>
        </c:ser>
        <c:dLbls>
          <c:showLegendKey val="0"/>
          <c:showVal val="0"/>
          <c:showCatName val="0"/>
          <c:showSerName val="0"/>
          <c:showPercent val="0"/>
          <c:showBubbleSize val="0"/>
        </c:dLbls>
        <c:gapWidth val="150"/>
        <c:overlap val="100"/>
        <c:axId val="531494864"/>
        <c:axId val="531495256"/>
      </c:barChart>
      <c:catAx>
        <c:axId val="53149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5256"/>
        <c:crosses val="autoZero"/>
        <c:auto val="1"/>
        <c:lblAlgn val="ctr"/>
        <c:lblOffset val="100"/>
        <c:noMultiLvlLbl val="0"/>
      </c:catAx>
      <c:valAx>
        <c:axId val="53149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283F-49A4-9058-60F5D7F76AA7}"/>
            </c:ext>
          </c:extLst>
        </c:ser>
        <c:dLbls>
          <c:showLegendKey val="0"/>
          <c:showVal val="0"/>
          <c:showCatName val="0"/>
          <c:showSerName val="0"/>
          <c:showPercent val="0"/>
          <c:showBubbleSize val="0"/>
        </c:dLbls>
        <c:gapWidth val="150"/>
        <c:overlap val="100"/>
        <c:axId val="531496040"/>
        <c:axId val="531496432"/>
      </c:barChart>
      <c:catAx>
        <c:axId val="53149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6432"/>
        <c:crosses val="autoZero"/>
        <c:auto val="1"/>
        <c:lblAlgn val="ctr"/>
        <c:lblOffset val="100"/>
        <c:noMultiLvlLbl val="0"/>
      </c:catAx>
      <c:valAx>
        <c:axId val="53149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38DA-4BC4-AD61-2754FF21238D}"/>
            </c:ext>
          </c:extLst>
        </c:ser>
        <c:dLbls>
          <c:showLegendKey val="0"/>
          <c:showVal val="0"/>
          <c:showCatName val="0"/>
          <c:showSerName val="0"/>
          <c:showPercent val="0"/>
          <c:showBubbleSize val="0"/>
        </c:dLbls>
        <c:gapWidth val="150"/>
        <c:overlap val="100"/>
        <c:axId val="531497608"/>
        <c:axId val="531498000"/>
      </c:barChart>
      <c:catAx>
        <c:axId val="53149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000"/>
        <c:crosses val="autoZero"/>
        <c:auto val="1"/>
        <c:lblAlgn val="ctr"/>
        <c:lblOffset val="100"/>
        <c:noMultiLvlLbl val="0"/>
      </c:catAx>
      <c:valAx>
        <c:axId val="53149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8E4D-4249-B914-CBE2BB1AD153}"/>
            </c:ext>
          </c:extLst>
        </c:ser>
        <c:dLbls>
          <c:showLegendKey val="0"/>
          <c:showVal val="0"/>
          <c:showCatName val="0"/>
          <c:showSerName val="0"/>
          <c:showPercent val="0"/>
          <c:showBubbleSize val="0"/>
        </c:dLbls>
        <c:gapWidth val="150"/>
        <c:overlap val="100"/>
        <c:axId val="531498392"/>
        <c:axId val="531498784"/>
      </c:barChart>
      <c:catAx>
        <c:axId val="531498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784"/>
        <c:crosses val="autoZero"/>
        <c:auto val="1"/>
        <c:lblAlgn val="ctr"/>
        <c:lblOffset val="100"/>
        <c:noMultiLvlLbl val="0"/>
      </c:catAx>
      <c:valAx>
        <c:axId val="531498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8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4E-4438-8BA9-267BD7571AD5}"/>
            </c:ext>
          </c:extLst>
        </c:ser>
        <c:dLbls>
          <c:showLegendKey val="0"/>
          <c:showVal val="0"/>
          <c:showCatName val="0"/>
          <c:showSerName val="0"/>
          <c:showPercent val="0"/>
          <c:showBubbleSize val="0"/>
        </c:dLbls>
        <c:gapWidth val="150"/>
        <c:overlap val="100"/>
        <c:axId val="531499568"/>
        <c:axId val="531499960"/>
      </c:barChart>
      <c:catAx>
        <c:axId val="531499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9960"/>
        <c:crosses val="autoZero"/>
        <c:auto val="1"/>
        <c:lblAlgn val="ctr"/>
        <c:lblOffset val="100"/>
        <c:noMultiLvlLbl val="0"/>
      </c:catAx>
      <c:valAx>
        <c:axId val="531499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9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EC-47C3-8E66-3C20FEF6D2C7}"/>
            </c:ext>
          </c:extLst>
        </c:ser>
        <c:dLbls>
          <c:showLegendKey val="0"/>
          <c:showVal val="0"/>
          <c:showCatName val="0"/>
          <c:showSerName val="0"/>
          <c:showPercent val="0"/>
          <c:showBubbleSize val="0"/>
        </c:dLbls>
        <c:gapWidth val="150"/>
        <c:overlap val="100"/>
        <c:axId val="531500744"/>
        <c:axId val="531501136"/>
      </c:barChart>
      <c:catAx>
        <c:axId val="531500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1136"/>
        <c:crosses val="autoZero"/>
        <c:auto val="1"/>
        <c:lblAlgn val="ctr"/>
        <c:lblOffset val="100"/>
        <c:noMultiLvlLbl val="0"/>
      </c:catAx>
      <c:valAx>
        <c:axId val="531501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0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B7C-4C5F-8DF8-FD6155382081}"/>
            </c:ext>
          </c:extLst>
        </c:ser>
        <c:dLbls>
          <c:showLegendKey val="0"/>
          <c:showVal val="0"/>
          <c:showCatName val="0"/>
          <c:showSerName val="0"/>
          <c:showPercent val="0"/>
          <c:showBubbleSize val="0"/>
        </c:dLbls>
        <c:gapWidth val="150"/>
        <c:overlap val="100"/>
        <c:axId val="531501920"/>
        <c:axId val="531502312"/>
      </c:barChart>
      <c:catAx>
        <c:axId val="53150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2312"/>
        <c:crosses val="autoZero"/>
        <c:auto val="1"/>
        <c:lblAlgn val="ctr"/>
        <c:lblOffset val="100"/>
        <c:noMultiLvlLbl val="0"/>
      </c:catAx>
      <c:valAx>
        <c:axId val="53150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C55-4F4F-9A2A-36C4AFE2739B}"/>
            </c:ext>
          </c:extLst>
        </c:ser>
        <c:dLbls>
          <c:showLegendKey val="0"/>
          <c:showVal val="0"/>
          <c:showCatName val="0"/>
          <c:showSerName val="0"/>
          <c:showPercent val="0"/>
          <c:showBubbleSize val="0"/>
        </c:dLbls>
        <c:gapWidth val="150"/>
        <c:overlap val="100"/>
        <c:axId val="531503096"/>
        <c:axId val="531503488"/>
      </c:barChart>
      <c:catAx>
        <c:axId val="53150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3488"/>
        <c:crosses val="autoZero"/>
        <c:auto val="1"/>
        <c:lblAlgn val="ctr"/>
        <c:lblOffset val="100"/>
        <c:noMultiLvlLbl val="0"/>
      </c:catAx>
      <c:valAx>
        <c:axId val="53150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E5FB-423A-83B6-EA4F43B7F437}"/>
            </c:ext>
          </c:extLst>
        </c:ser>
        <c:dLbls>
          <c:showLegendKey val="0"/>
          <c:showVal val="0"/>
          <c:showCatName val="0"/>
          <c:showSerName val="0"/>
          <c:showPercent val="0"/>
          <c:showBubbleSize val="0"/>
        </c:dLbls>
        <c:gapWidth val="150"/>
        <c:overlap val="100"/>
        <c:axId val="531504272"/>
        <c:axId val="531504664"/>
      </c:barChart>
      <c:catAx>
        <c:axId val="53150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4664"/>
        <c:crosses val="autoZero"/>
        <c:auto val="1"/>
        <c:lblAlgn val="ctr"/>
        <c:lblOffset val="100"/>
        <c:noMultiLvlLbl val="0"/>
      </c:catAx>
      <c:valAx>
        <c:axId val="53150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BECC-4FBC-8003-4CDACEBD0D92}"/>
            </c:ext>
          </c:extLst>
        </c:ser>
        <c:dLbls>
          <c:showLegendKey val="0"/>
          <c:showVal val="0"/>
          <c:showCatName val="0"/>
          <c:showSerName val="0"/>
          <c:showPercent val="0"/>
          <c:showBubbleSize val="0"/>
        </c:dLbls>
        <c:gapWidth val="150"/>
        <c:overlap val="100"/>
        <c:axId val="534938048"/>
        <c:axId val="534938440"/>
      </c:barChart>
      <c:catAx>
        <c:axId val="534938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8440"/>
        <c:crosses val="autoZero"/>
        <c:auto val="1"/>
        <c:lblAlgn val="ctr"/>
        <c:lblOffset val="100"/>
        <c:noMultiLvlLbl val="0"/>
      </c:catAx>
      <c:valAx>
        <c:axId val="534938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8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88FF-48B7-B346-945E559C8FF8}"/>
            </c:ext>
          </c:extLst>
        </c:ser>
        <c:dLbls>
          <c:showLegendKey val="0"/>
          <c:showVal val="0"/>
          <c:showCatName val="0"/>
          <c:showSerName val="0"/>
          <c:showPercent val="0"/>
          <c:showBubbleSize val="0"/>
        </c:dLbls>
        <c:gapWidth val="150"/>
        <c:overlap val="100"/>
        <c:axId val="521253424"/>
        <c:axId val="521253816"/>
      </c:barChart>
      <c:catAx>
        <c:axId val="521253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3816"/>
        <c:crosses val="autoZero"/>
        <c:auto val="1"/>
        <c:lblAlgn val="ctr"/>
        <c:lblOffset val="100"/>
        <c:noMultiLvlLbl val="0"/>
      </c:catAx>
      <c:valAx>
        <c:axId val="521253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3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8DA-448A-B463-810A4833009A}"/>
            </c:ext>
          </c:extLst>
        </c:ser>
        <c:dLbls>
          <c:showLegendKey val="0"/>
          <c:showVal val="0"/>
          <c:showCatName val="0"/>
          <c:showSerName val="0"/>
          <c:showPercent val="0"/>
          <c:showBubbleSize val="0"/>
        </c:dLbls>
        <c:gapWidth val="150"/>
        <c:overlap val="100"/>
        <c:axId val="534939224"/>
        <c:axId val="534939616"/>
      </c:barChart>
      <c:catAx>
        <c:axId val="53493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9616"/>
        <c:crosses val="autoZero"/>
        <c:auto val="1"/>
        <c:lblAlgn val="ctr"/>
        <c:lblOffset val="100"/>
        <c:noMultiLvlLbl val="0"/>
      </c:catAx>
      <c:valAx>
        <c:axId val="53493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A0-4F4B-8629-989F53756F60}"/>
            </c:ext>
          </c:extLst>
        </c:ser>
        <c:dLbls>
          <c:showLegendKey val="0"/>
          <c:showVal val="0"/>
          <c:showCatName val="0"/>
          <c:showSerName val="0"/>
          <c:showPercent val="0"/>
          <c:showBubbleSize val="0"/>
        </c:dLbls>
        <c:gapWidth val="150"/>
        <c:overlap val="100"/>
        <c:axId val="534940400"/>
        <c:axId val="534940792"/>
      </c:barChart>
      <c:catAx>
        <c:axId val="53494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0792"/>
        <c:crosses val="autoZero"/>
        <c:auto val="1"/>
        <c:lblAlgn val="ctr"/>
        <c:lblOffset val="100"/>
        <c:noMultiLvlLbl val="0"/>
      </c:catAx>
      <c:valAx>
        <c:axId val="53494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C6-4E38-AF21-6D2507506FC1}"/>
            </c:ext>
          </c:extLst>
        </c:ser>
        <c:dLbls>
          <c:showLegendKey val="0"/>
          <c:showVal val="0"/>
          <c:showCatName val="0"/>
          <c:showSerName val="0"/>
          <c:showPercent val="0"/>
          <c:showBubbleSize val="0"/>
        </c:dLbls>
        <c:gapWidth val="150"/>
        <c:overlap val="100"/>
        <c:axId val="534941576"/>
        <c:axId val="534941968"/>
      </c:barChart>
      <c:catAx>
        <c:axId val="53494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1968"/>
        <c:crosses val="autoZero"/>
        <c:auto val="1"/>
        <c:lblAlgn val="ctr"/>
        <c:lblOffset val="100"/>
        <c:noMultiLvlLbl val="0"/>
      </c:catAx>
      <c:valAx>
        <c:axId val="53494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3614-4B6D-B9D5-A8E93E51C046}"/>
            </c:ext>
          </c:extLst>
        </c:ser>
        <c:dLbls>
          <c:showLegendKey val="0"/>
          <c:showVal val="0"/>
          <c:showCatName val="0"/>
          <c:showSerName val="0"/>
          <c:showPercent val="0"/>
          <c:showBubbleSize val="0"/>
        </c:dLbls>
        <c:gapWidth val="150"/>
        <c:overlap val="100"/>
        <c:axId val="534942752"/>
        <c:axId val="534943144"/>
      </c:barChart>
      <c:catAx>
        <c:axId val="53494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3144"/>
        <c:crosses val="autoZero"/>
        <c:auto val="1"/>
        <c:lblAlgn val="ctr"/>
        <c:lblOffset val="100"/>
        <c:noMultiLvlLbl val="0"/>
      </c:catAx>
      <c:valAx>
        <c:axId val="53494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7FA9-479C-80C6-FF963D4C1776}"/>
            </c:ext>
          </c:extLst>
        </c:ser>
        <c:dLbls>
          <c:showLegendKey val="0"/>
          <c:showVal val="0"/>
          <c:showCatName val="0"/>
          <c:showSerName val="0"/>
          <c:showPercent val="0"/>
          <c:showBubbleSize val="0"/>
        </c:dLbls>
        <c:gapWidth val="150"/>
        <c:overlap val="100"/>
        <c:axId val="534943928"/>
        <c:axId val="534944320"/>
      </c:barChart>
      <c:catAx>
        <c:axId val="53494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4320"/>
        <c:crosses val="autoZero"/>
        <c:auto val="1"/>
        <c:lblAlgn val="ctr"/>
        <c:lblOffset val="100"/>
        <c:noMultiLvlLbl val="0"/>
      </c:catAx>
      <c:valAx>
        <c:axId val="53494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B1CB-4889-B0DB-C9E2780A9D95}"/>
            </c:ext>
          </c:extLst>
        </c:ser>
        <c:dLbls>
          <c:showLegendKey val="0"/>
          <c:showVal val="0"/>
          <c:showCatName val="0"/>
          <c:showSerName val="0"/>
          <c:showPercent val="0"/>
          <c:showBubbleSize val="0"/>
        </c:dLbls>
        <c:gapWidth val="150"/>
        <c:overlap val="100"/>
        <c:axId val="534945104"/>
        <c:axId val="534945496"/>
      </c:barChart>
      <c:catAx>
        <c:axId val="53494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5496"/>
        <c:crosses val="autoZero"/>
        <c:auto val="1"/>
        <c:lblAlgn val="ctr"/>
        <c:lblOffset val="100"/>
        <c:noMultiLvlLbl val="0"/>
      </c:catAx>
      <c:valAx>
        <c:axId val="53494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75F-4C53-9BB8-B34220B3A126}"/>
            </c:ext>
          </c:extLst>
        </c:ser>
        <c:dLbls>
          <c:showLegendKey val="0"/>
          <c:showVal val="0"/>
          <c:showCatName val="0"/>
          <c:showSerName val="0"/>
          <c:showPercent val="0"/>
          <c:showBubbleSize val="0"/>
        </c:dLbls>
        <c:gapWidth val="150"/>
        <c:overlap val="100"/>
        <c:axId val="534946280"/>
        <c:axId val="534946672"/>
      </c:barChart>
      <c:catAx>
        <c:axId val="53494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6672"/>
        <c:crosses val="autoZero"/>
        <c:auto val="1"/>
        <c:lblAlgn val="ctr"/>
        <c:lblOffset val="100"/>
        <c:noMultiLvlLbl val="0"/>
      </c:catAx>
      <c:valAx>
        <c:axId val="53494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F4-4454-8DA8-F5CB5378219D}"/>
            </c:ext>
          </c:extLst>
        </c:ser>
        <c:dLbls>
          <c:showLegendKey val="0"/>
          <c:showVal val="0"/>
          <c:showCatName val="0"/>
          <c:showSerName val="0"/>
          <c:showPercent val="0"/>
          <c:showBubbleSize val="0"/>
        </c:dLbls>
        <c:gapWidth val="150"/>
        <c:overlap val="100"/>
        <c:axId val="534947456"/>
        <c:axId val="534947848"/>
      </c:barChart>
      <c:catAx>
        <c:axId val="53494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7848"/>
        <c:crosses val="autoZero"/>
        <c:auto val="1"/>
        <c:lblAlgn val="ctr"/>
        <c:lblOffset val="100"/>
        <c:noMultiLvlLbl val="0"/>
      </c:catAx>
      <c:valAx>
        <c:axId val="53494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A0-4830-835A-D463C20514F8}"/>
            </c:ext>
          </c:extLst>
        </c:ser>
        <c:dLbls>
          <c:showLegendKey val="0"/>
          <c:showVal val="0"/>
          <c:showCatName val="0"/>
          <c:showSerName val="0"/>
          <c:showPercent val="0"/>
          <c:showBubbleSize val="0"/>
        </c:dLbls>
        <c:gapWidth val="150"/>
        <c:overlap val="100"/>
        <c:axId val="534948632"/>
        <c:axId val="534949024"/>
      </c:barChart>
      <c:catAx>
        <c:axId val="53494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9024"/>
        <c:crosses val="autoZero"/>
        <c:auto val="1"/>
        <c:lblAlgn val="ctr"/>
        <c:lblOffset val="100"/>
        <c:noMultiLvlLbl val="0"/>
      </c:catAx>
      <c:valAx>
        <c:axId val="53494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46B6-49A7-B41D-C0FBD858BD18}"/>
            </c:ext>
          </c:extLst>
        </c:ser>
        <c:dLbls>
          <c:showLegendKey val="0"/>
          <c:showVal val="0"/>
          <c:showCatName val="0"/>
          <c:showSerName val="0"/>
          <c:showPercent val="0"/>
          <c:showBubbleSize val="0"/>
        </c:dLbls>
        <c:gapWidth val="150"/>
        <c:overlap val="100"/>
        <c:axId val="534949808"/>
        <c:axId val="534950200"/>
      </c:barChart>
      <c:catAx>
        <c:axId val="53494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0200"/>
        <c:crosses val="autoZero"/>
        <c:auto val="1"/>
        <c:lblAlgn val="ctr"/>
        <c:lblOffset val="100"/>
        <c:noMultiLvlLbl val="0"/>
      </c:catAx>
      <c:valAx>
        <c:axId val="53495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E94A-433A-9CA4-BE51169A6DF5}"/>
            </c:ext>
          </c:extLst>
        </c:ser>
        <c:dLbls>
          <c:showLegendKey val="0"/>
          <c:showVal val="0"/>
          <c:showCatName val="0"/>
          <c:showSerName val="0"/>
          <c:showPercent val="0"/>
          <c:showBubbleSize val="0"/>
        </c:dLbls>
        <c:gapWidth val="150"/>
        <c:overlap val="100"/>
        <c:axId val="521233432"/>
        <c:axId val="521233824"/>
      </c:barChart>
      <c:catAx>
        <c:axId val="521233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3824"/>
        <c:crosses val="autoZero"/>
        <c:auto val="1"/>
        <c:lblAlgn val="ctr"/>
        <c:lblOffset val="100"/>
        <c:noMultiLvlLbl val="0"/>
      </c:catAx>
      <c:valAx>
        <c:axId val="521233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3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4CE7-4773-BF4C-2A728593A144}"/>
            </c:ext>
          </c:extLst>
        </c:ser>
        <c:dLbls>
          <c:showLegendKey val="0"/>
          <c:showVal val="0"/>
          <c:showCatName val="0"/>
          <c:showSerName val="0"/>
          <c:showPercent val="0"/>
          <c:showBubbleSize val="0"/>
        </c:dLbls>
        <c:gapWidth val="150"/>
        <c:overlap val="100"/>
        <c:axId val="521254600"/>
        <c:axId val="521254992"/>
      </c:barChart>
      <c:catAx>
        <c:axId val="521254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4992"/>
        <c:crosses val="autoZero"/>
        <c:auto val="1"/>
        <c:lblAlgn val="ctr"/>
        <c:lblOffset val="100"/>
        <c:noMultiLvlLbl val="0"/>
      </c:catAx>
      <c:valAx>
        <c:axId val="52125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4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2E2E-4C7F-8098-33BC74CFDEB4}"/>
            </c:ext>
          </c:extLst>
        </c:ser>
        <c:dLbls>
          <c:showLegendKey val="0"/>
          <c:showVal val="0"/>
          <c:showCatName val="0"/>
          <c:showSerName val="0"/>
          <c:showPercent val="0"/>
          <c:showBubbleSize val="0"/>
        </c:dLbls>
        <c:gapWidth val="150"/>
        <c:overlap val="100"/>
        <c:axId val="534950984"/>
        <c:axId val="534951376"/>
      </c:barChart>
      <c:catAx>
        <c:axId val="53495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1376"/>
        <c:crosses val="autoZero"/>
        <c:auto val="1"/>
        <c:lblAlgn val="ctr"/>
        <c:lblOffset val="100"/>
        <c:noMultiLvlLbl val="0"/>
      </c:catAx>
      <c:valAx>
        <c:axId val="53495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66FA-400C-B62E-A68B162840CF}"/>
            </c:ext>
          </c:extLst>
        </c:ser>
        <c:dLbls>
          <c:showLegendKey val="0"/>
          <c:showVal val="0"/>
          <c:showCatName val="0"/>
          <c:showSerName val="0"/>
          <c:showPercent val="0"/>
          <c:showBubbleSize val="0"/>
        </c:dLbls>
        <c:gapWidth val="150"/>
        <c:overlap val="100"/>
        <c:axId val="534952160"/>
        <c:axId val="534952552"/>
      </c:barChart>
      <c:catAx>
        <c:axId val="53495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2552"/>
        <c:crosses val="autoZero"/>
        <c:auto val="1"/>
        <c:lblAlgn val="ctr"/>
        <c:lblOffset val="100"/>
        <c:noMultiLvlLbl val="0"/>
      </c:catAx>
      <c:valAx>
        <c:axId val="53495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26-462A-BA50-D08067E8FE78}"/>
            </c:ext>
          </c:extLst>
        </c:ser>
        <c:dLbls>
          <c:showLegendKey val="0"/>
          <c:showVal val="0"/>
          <c:showCatName val="0"/>
          <c:showSerName val="0"/>
          <c:showPercent val="0"/>
          <c:showBubbleSize val="0"/>
        </c:dLbls>
        <c:gapWidth val="150"/>
        <c:overlap val="100"/>
        <c:axId val="534953336"/>
        <c:axId val="534953728"/>
      </c:barChart>
      <c:catAx>
        <c:axId val="53495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3728"/>
        <c:crosses val="autoZero"/>
        <c:auto val="1"/>
        <c:lblAlgn val="ctr"/>
        <c:lblOffset val="100"/>
        <c:noMultiLvlLbl val="0"/>
      </c:catAx>
      <c:valAx>
        <c:axId val="53495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09-48EB-B28E-B6669B1C10CE}"/>
            </c:ext>
          </c:extLst>
        </c:ser>
        <c:dLbls>
          <c:showLegendKey val="0"/>
          <c:showVal val="0"/>
          <c:showCatName val="0"/>
          <c:showSerName val="0"/>
          <c:showPercent val="0"/>
          <c:showBubbleSize val="0"/>
        </c:dLbls>
        <c:gapWidth val="150"/>
        <c:overlap val="100"/>
        <c:axId val="534954512"/>
        <c:axId val="534954904"/>
      </c:barChart>
      <c:catAx>
        <c:axId val="53495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4904"/>
        <c:crosses val="autoZero"/>
        <c:auto val="1"/>
        <c:lblAlgn val="ctr"/>
        <c:lblOffset val="100"/>
        <c:noMultiLvlLbl val="0"/>
      </c:catAx>
      <c:valAx>
        <c:axId val="53495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56-4AE5-8C6F-959D8F70AFB6}"/>
            </c:ext>
          </c:extLst>
        </c:ser>
        <c:dLbls>
          <c:showLegendKey val="0"/>
          <c:showVal val="0"/>
          <c:showCatName val="0"/>
          <c:showSerName val="0"/>
          <c:showPercent val="0"/>
          <c:showBubbleSize val="0"/>
        </c:dLbls>
        <c:gapWidth val="150"/>
        <c:overlap val="100"/>
        <c:axId val="534955688"/>
        <c:axId val="534956080"/>
      </c:barChart>
      <c:catAx>
        <c:axId val="53495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6080"/>
        <c:crosses val="autoZero"/>
        <c:auto val="1"/>
        <c:lblAlgn val="ctr"/>
        <c:lblOffset val="100"/>
        <c:noMultiLvlLbl val="0"/>
      </c:catAx>
      <c:valAx>
        <c:axId val="53495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2C9D-47B2-AE79-447418AE920A}"/>
            </c:ext>
          </c:extLst>
        </c:ser>
        <c:dLbls>
          <c:showLegendKey val="0"/>
          <c:showVal val="0"/>
          <c:showCatName val="0"/>
          <c:showSerName val="0"/>
          <c:showPercent val="0"/>
          <c:showBubbleSize val="0"/>
        </c:dLbls>
        <c:gapWidth val="150"/>
        <c:overlap val="100"/>
        <c:axId val="534956864"/>
        <c:axId val="534957256"/>
      </c:barChart>
      <c:catAx>
        <c:axId val="53495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7256"/>
        <c:crosses val="autoZero"/>
        <c:auto val="1"/>
        <c:lblAlgn val="ctr"/>
        <c:lblOffset val="100"/>
        <c:noMultiLvlLbl val="0"/>
      </c:catAx>
      <c:valAx>
        <c:axId val="53495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D910-452C-9BC3-35655A7F2DEF}"/>
            </c:ext>
          </c:extLst>
        </c:ser>
        <c:dLbls>
          <c:showLegendKey val="0"/>
          <c:showVal val="0"/>
          <c:showCatName val="0"/>
          <c:showSerName val="0"/>
          <c:showPercent val="0"/>
          <c:showBubbleSize val="0"/>
        </c:dLbls>
        <c:gapWidth val="150"/>
        <c:overlap val="100"/>
        <c:axId val="534958040"/>
        <c:axId val="534958432"/>
      </c:barChart>
      <c:catAx>
        <c:axId val="53495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8432"/>
        <c:crosses val="autoZero"/>
        <c:auto val="1"/>
        <c:lblAlgn val="ctr"/>
        <c:lblOffset val="100"/>
        <c:noMultiLvlLbl val="0"/>
      </c:catAx>
      <c:valAx>
        <c:axId val="53495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4CA8-481E-9535-D2588F258688}"/>
            </c:ext>
          </c:extLst>
        </c:ser>
        <c:dLbls>
          <c:showLegendKey val="0"/>
          <c:showVal val="0"/>
          <c:showCatName val="0"/>
          <c:showSerName val="0"/>
          <c:showPercent val="0"/>
          <c:showBubbleSize val="0"/>
        </c:dLbls>
        <c:gapWidth val="150"/>
        <c:overlap val="100"/>
        <c:axId val="534959216"/>
        <c:axId val="534959608"/>
      </c:barChart>
      <c:catAx>
        <c:axId val="53495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9608"/>
        <c:crosses val="autoZero"/>
        <c:auto val="1"/>
        <c:lblAlgn val="ctr"/>
        <c:lblOffset val="100"/>
        <c:noMultiLvlLbl val="0"/>
      </c:catAx>
      <c:valAx>
        <c:axId val="53495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C1-424F-AE85-BF2AFE75AD5E}"/>
            </c:ext>
          </c:extLst>
        </c:ser>
        <c:dLbls>
          <c:showLegendKey val="0"/>
          <c:showVal val="0"/>
          <c:showCatName val="0"/>
          <c:showSerName val="0"/>
          <c:showPercent val="0"/>
          <c:showBubbleSize val="0"/>
        </c:dLbls>
        <c:gapWidth val="150"/>
        <c:overlap val="100"/>
        <c:axId val="534960392"/>
        <c:axId val="534960784"/>
      </c:barChart>
      <c:catAx>
        <c:axId val="53496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0784"/>
        <c:crosses val="autoZero"/>
        <c:auto val="1"/>
        <c:lblAlgn val="ctr"/>
        <c:lblOffset val="100"/>
        <c:noMultiLvlLbl val="0"/>
      </c:catAx>
      <c:valAx>
        <c:axId val="53496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EC-4708-AFA9-202F4ED2EADA}"/>
            </c:ext>
          </c:extLst>
        </c:ser>
        <c:dLbls>
          <c:showLegendKey val="0"/>
          <c:showVal val="0"/>
          <c:showCatName val="0"/>
          <c:showSerName val="0"/>
          <c:showPercent val="0"/>
          <c:showBubbleSize val="0"/>
        </c:dLbls>
        <c:gapWidth val="150"/>
        <c:overlap val="100"/>
        <c:axId val="534961568"/>
        <c:axId val="534961960"/>
      </c:barChart>
      <c:catAx>
        <c:axId val="53496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1960"/>
        <c:crosses val="autoZero"/>
        <c:auto val="1"/>
        <c:lblAlgn val="ctr"/>
        <c:lblOffset val="100"/>
        <c:noMultiLvlLbl val="0"/>
      </c:catAx>
      <c:valAx>
        <c:axId val="53496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536-42BC-ABFF-C677938A92F1}"/>
            </c:ext>
          </c:extLst>
        </c:ser>
        <c:dLbls>
          <c:showLegendKey val="0"/>
          <c:showVal val="0"/>
          <c:showCatName val="0"/>
          <c:showSerName val="0"/>
          <c:showPercent val="0"/>
          <c:showBubbleSize val="0"/>
        </c:dLbls>
        <c:gapWidth val="150"/>
        <c:overlap val="100"/>
        <c:axId val="521255776"/>
        <c:axId val="521256168"/>
      </c:barChart>
      <c:catAx>
        <c:axId val="52125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6168"/>
        <c:crosses val="autoZero"/>
        <c:auto val="1"/>
        <c:lblAlgn val="ctr"/>
        <c:lblOffset val="100"/>
        <c:noMultiLvlLbl val="0"/>
      </c:catAx>
      <c:valAx>
        <c:axId val="521256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6E-432F-8825-F110A96A5CA4}"/>
            </c:ext>
          </c:extLst>
        </c:ser>
        <c:dLbls>
          <c:showLegendKey val="0"/>
          <c:showVal val="0"/>
          <c:showCatName val="0"/>
          <c:showSerName val="0"/>
          <c:showPercent val="0"/>
          <c:showBubbleSize val="0"/>
        </c:dLbls>
        <c:gapWidth val="150"/>
        <c:overlap val="100"/>
        <c:axId val="534962744"/>
        <c:axId val="534963136"/>
      </c:barChart>
      <c:catAx>
        <c:axId val="53496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3136"/>
        <c:crosses val="autoZero"/>
        <c:auto val="1"/>
        <c:lblAlgn val="ctr"/>
        <c:lblOffset val="100"/>
        <c:noMultiLvlLbl val="0"/>
      </c:catAx>
      <c:valAx>
        <c:axId val="53496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9A9A-4B2B-9D8C-DE6D1106A0C4}"/>
            </c:ext>
          </c:extLst>
        </c:ser>
        <c:dLbls>
          <c:showLegendKey val="0"/>
          <c:showVal val="0"/>
          <c:showCatName val="0"/>
          <c:showSerName val="0"/>
          <c:showPercent val="0"/>
          <c:showBubbleSize val="0"/>
        </c:dLbls>
        <c:gapWidth val="150"/>
        <c:overlap val="100"/>
        <c:axId val="534963920"/>
        <c:axId val="534964312"/>
      </c:barChart>
      <c:catAx>
        <c:axId val="53496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4312"/>
        <c:crosses val="autoZero"/>
        <c:auto val="1"/>
        <c:lblAlgn val="ctr"/>
        <c:lblOffset val="100"/>
        <c:noMultiLvlLbl val="0"/>
      </c:catAx>
      <c:valAx>
        <c:axId val="53496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640D-4B8E-B100-E0362BD32A4B}"/>
            </c:ext>
          </c:extLst>
        </c:ser>
        <c:dLbls>
          <c:showLegendKey val="0"/>
          <c:showVal val="0"/>
          <c:showCatName val="0"/>
          <c:showSerName val="0"/>
          <c:showPercent val="0"/>
          <c:showBubbleSize val="0"/>
        </c:dLbls>
        <c:gapWidth val="150"/>
        <c:overlap val="100"/>
        <c:axId val="534965096"/>
        <c:axId val="534965488"/>
      </c:barChart>
      <c:catAx>
        <c:axId val="53496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5488"/>
        <c:crosses val="autoZero"/>
        <c:auto val="1"/>
        <c:lblAlgn val="ctr"/>
        <c:lblOffset val="100"/>
        <c:noMultiLvlLbl val="0"/>
      </c:catAx>
      <c:valAx>
        <c:axId val="53496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DE9F-4714-B33F-219019F5DE65}"/>
            </c:ext>
          </c:extLst>
        </c:ser>
        <c:dLbls>
          <c:showLegendKey val="0"/>
          <c:showVal val="0"/>
          <c:showCatName val="0"/>
          <c:showSerName val="0"/>
          <c:showPercent val="0"/>
          <c:showBubbleSize val="0"/>
        </c:dLbls>
        <c:gapWidth val="150"/>
        <c:overlap val="100"/>
        <c:axId val="534966272"/>
        <c:axId val="534966664"/>
      </c:barChart>
      <c:catAx>
        <c:axId val="53496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6664"/>
        <c:crosses val="autoZero"/>
        <c:auto val="1"/>
        <c:lblAlgn val="ctr"/>
        <c:lblOffset val="100"/>
        <c:noMultiLvlLbl val="0"/>
      </c:catAx>
      <c:valAx>
        <c:axId val="53496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695-4971-8D49-ADD95F3AA865}"/>
            </c:ext>
          </c:extLst>
        </c:ser>
        <c:dLbls>
          <c:showLegendKey val="0"/>
          <c:showVal val="0"/>
          <c:showCatName val="0"/>
          <c:showSerName val="0"/>
          <c:showPercent val="0"/>
          <c:showBubbleSize val="0"/>
        </c:dLbls>
        <c:gapWidth val="150"/>
        <c:overlap val="100"/>
        <c:axId val="534967448"/>
        <c:axId val="534967840"/>
      </c:barChart>
      <c:catAx>
        <c:axId val="53496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7840"/>
        <c:crosses val="autoZero"/>
        <c:auto val="1"/>
        <c:lblAlgn val="ctr"/>
        <c:lblOffset val="100"/>
        <c:noMultiLvlLbl val="0"/>
      </c:catAx>
      <c:valAx>
        <c:axId val="53496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D7-49DF-BC44-726D9A6A36BB}"/>
            </c:ext>
          </c:extLst>
        </c:ser>
        <c:dLbls>
          <c:showLegendKey val="0"/>
          <c:showVal val="0"/>
          <c:showCatName val="0"/>
          <c:showSerName val="0"/>
          <c:showPercent val="0"/>
          <c:showBubbleSize val="0"/>
        </c:dLbls>
        <c:gapWidth val="150"/>
        <c:overlap val="100"/>
        <c:axId val="534968624"/>
        <c:axId val="534969016"/>
      </c:barChart>
      <c:catAx>
        <c:axId val="53496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9016"/>
        <c:crosses val="autoZero"/>
        <c:auto val="1"/>
        <c:lblAlgn val="ctr"/>
        <c:lblOffset val="100"/>
        <c:noMultiLvlLbl val="0"/>
      </c:catAx>
      <c:valAx>
        <c:axId val="53496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91-4CC0-BD5B-831FACB8A955}"/>
            </c:ext>
          </c:extLst>
        </c:ser>
        <c:dLbls>
          <c:showLegendKey val="0"/>
          <c:showVal val="0"/>
          <c:showCatName val="0"/>
          <c:showSerName val="0"/>
          <c:showPercent val="0"/>
          <c:showBubbleSize val="0"/>
        </c:dLbls>
        <c:gapWidth val="150"/>
        <c:overlap val="100"/>
        <c:axId val="534969800"/>
        <c:axId val="534970192"/>
      </c:barChart>
      <c:catAx>
        <c:axId val="53496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0192"/>
        <c:crosses val="autoZero"/>
        <c:auto val="1"/>
        <c:lblAlgn val="ctr"/>
        <c:lblOffset val="100"/>
        <c:noMultiLvlLbl val="0"/>
      </c:catAx>
      <c:valAx>
        <c:axId val="53497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EC2C-41BF-A762-69C57D9AE5E0}"/>
            </c:ext>
          </c:extLst>
        </c:ser>
        <c:dLbls>
          <c:showLegendKey val="0"/>
          <c:showVal val="0"/>
          <c:showCatName val="0"/>
          <c:showSerName val="0"/>
          <c:showPercent val="0"/>
          <c:showBubbleSize val="0"/>
        </c:dLbls>
        <c:gapWidth val="150"/>
        <c:overlap val="100"/>
        <c:axId val="534970976"/>
        <c:axId val="534971368"/>
      </c:barChart>
      <c:catAx>
        <c:axId val="53497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1368"/>
        <c:crosses val="autoZero"/>
        <c:auto val="1"/>
        <c:lblAlgn val="ctr"/>
        <c:lblOffset val="100"/>
        <c:noMultiLvlLbl val="0"/>
      </c:catAx>
      <c:valAx>
        <c:axId val="53497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0813-4982-B328-85BF4A525246}"/>
            </c:ext>
          </c:extLst>
        </c:ser>
        <c:dLbls>
          <c:showLegendKey val="0"/>
          <c:showVal val="0"/>
          <c:showCatName val="0"/>
          <c:showSerName val="0"/>
          <c:showPercent val="0"/>
          <c:showBubbleSize val="0"/>
        </c:dLbls>
        <c:gapWidth val="150"/>
        <c:overlap val="100"/>
        <c:axId val="534972152"/>
        <c:axId val="534972544"/>
      </c:barChart>
      <c:catAx>
        <c:axId val="534972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2544"/>
        <c:crosses val="autoZero"/>
        <c:auto val="1"/>
        <c:lblAlgn val="ctr"/>
        <c:lblOffset val="100"/>
        <c:noMultiLvlLbl val="0"/>
      </c:catAx>
      <c:valAx>
        <c:axId val="534972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2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35AC-4EDC-8532-7A977660D809}"/>
            </c:ext>
          </c:extLst>
        </c:ser>
        <c:dLbls>
          <c:showLegendKey val="0"/>
          <c:showVal val="0"/>
          <c:showCatName val="0"/>
          <c:showSerName val="0"/>
          <c:showPercent val="0"/>
          <c:showBubbleSize val="0"/>
        </c:dLbls>
        <c:gapWidth val="150"/>
        <c:overlap val="100"/>
        <c:axId val="534973328"/>
        <c:axId val="534973720"/>
      </c:barChart>
      <c:catAx>
        <c:axId val="534973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3720"/>
        <c:crosses val="autoZero"/>
        <c:auto val="1"/>
        <c:lblAlgn val="ctr"/>
        <c:lblOffset val="100"/>
        <c:noMultiLvlLbl val="0"/>
      </c:catAx>
      <c:valAx>
        <c:axId val="534973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3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B3-4273-8C82-71201CC9F159}"/>
            </c:ext>
          </c:extLst>
        </c:ser>
        <c:dLbls>
          <c:showLegendKey val="0"/>
          <c:showVal val="0"/>
          <c:showCatName val="0"/>
          <c:showSerName val="0"/>
          <c:showPercent val="0"/>
          <c:showBubbleSize val="0"/>
        </c:dLbls>
        <c:gapWidth val="150"/>
        <c:overlap val="100"/>
        <c:axId val="524242536"/>
        <c:axId val="524242928"/>
      </c:barChart>
      <c:catAx>
        <c:axId val="524242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2928"/>
        <c:crosses val="autoZero"/>
        <c:auto val="1"/>
        <c:lblAlgn val="ctr"/>
        <c:lblOffset val="100"/>
        <c:noMultiLvlLbl val="0"/>
      </c:catAx>
      <c:valAx>
        <c:axId val="524242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2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776-4E70-9A44-0B52FEBCDAAA}"/>
            </c:ext>
          </c:extLst>
        </c:ser>
        <c:dLbls>
          <c:showLegendKey val="0"/>
          <c:showVal val="0"/>
          <c:showCatName val="0"/>
          <c:showSerName val="0"/>
          <c:showPercent val="0"/>
          <c:showBubbleSize val="0"/>
        </c:dLbls>
        <c:gapWidth val="150"/>
        <c:overlap val="100"/>
        <c:axId val="534974504"/>
        <c:axId val="534974896"/>
      </c:barChart>
      <c:catAx>
        <c:axId val="534974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4896"/>
        <c:crosses val="autoZero"/>
        <c:auto val="1"/>
        <c:lblAlgn val="ctr"/>
        <c:lblOffset val="100"/>
        <c:noMultiLvlLbl val="0"/>
      </c:catAx>
      <c:valAx>
        <c:axId val="534974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4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7F-499C-A065-110F2D6722DF}"/>
            </c:ext>
          </c:extLst>
        </c:ser>
        <c:dLbls>
          <c:showLegendKey val="0"/>
          <c:showVal val="0"/>
          <c:showCatName val="0"/>
          <c:showSerName val="0"/>
          <c:showPercent val="0"/>
          <c:showBubbleSize val="0"/>
        </c:dLbls>
        <c:gapWidth val="150"/>
        <c:overlap val="100"/>
        <c:axId val="534975680"/>
        <c:axId val="534976072"/>
      </c:barChart>
      <c:catAx>
        <c:axId val="534975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6072"/>
        <c:crosses val="autoZero"/>
        <c:auto val="1"/>
        <c:lblAlgn val="ctr"/>
        <c:lblOffset val="100"/>
        <c:noMultiLvlLbl val="0"/>
      </c:catAx>
      <c:valAx>
        <c:axId val="534976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5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A1-41C1-93A7-C46714B47C2B}"/>
            </c:ext>
          </c:extLst>
        </c:ser>
        <c:dLbls>
          <c:showLegendKey val="0"/>
          <c:showVal val="0"/>
          <c:showCatName val="0"/>
          <c:showSerName val="0"/>
          <c:showPercent val="0"/>
          <c:showBubbleSize val="0"/>
        </c:dLbls>
        <c:gapWidth val="150"/>
        <c:overlap val="100"/>
        <c:axId val="534976856"/>
        <c:axId val="534977248"/>
      </c:barChart>
      <c:catAx>
        <c:axId val="534976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7248"/>
        <c:crosses val="autoZero"/>
        <c:auto val="1"/>
        <c:lblAlgn val="ctr"/>
        <c:lblOffset val="100"/>
        <c:noMultiLvlLbl val="0"/>
      </c:catAx>
      <c:valAx>
        <c:axId val="534977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6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EABD-4A00-89E8-4508871C2486}"/>
            </c:ext>
          </c:extLst>
        </c:ser>
        <c:dLbls>
          <c:showLegendKey val="0"/>
          <c:showVal val="0"/>
          <c:showCatName val="0"/>
          <c:showSerName val="0"/>
          <c:showPercent val="0"/>
          <c:showBubbleSize val="0"/>
        </c:dLbls>
        <c:gapWidth val="150"/>
        <c:overlap val="100"/>
        <c:axId val="534978032"/>
        <c:axId val="534978424"/>
      </c:barChart>
      <c:catAx>
        <c:axId val="534978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8424"/>
        <c:crosses val="autoZero"/>
        <c:auto val="1"/>
        <c:lblAlgn val="ctr"/>
        <c:lblOffset val="100"/>
        <c:noMultiLvlLbl val="0"/>
      </c:catAx>
      <c:valAx>
        <c:axId val="534978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8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A4F9-4E97-839C-F874688C4C0C}"/>
            </c:ext>
          </c:extLst>
        </c:ser>
        <c:dLbls>
          <c:showLegendKey val="0"/>
          <c:showVal val="0"/>
          <c:showCatName val="0"/>
          <c:showSerName val="0"/>
          <c:showPercent val="0"/>
          <c:showBubbleSize val="0"/>
        </c:dLbls>
        <c:gapWidth val="150"/>
        <c:overlap val="100"/>
        <c:axId val="534979208"/>
        <c:axId val="534979600"/>
      </c:barChart>
      <c:catAx>
        <c:axId val="534979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9600"/>
        <c:crosses val="autoZero"/>
        <c:auto val="1"/>
        <c:lblAlgn val="ctr"/>
        <c:lblOffset val="100"/>
        <c:noMultiLvlLbl val="0"/>
      </c:catAx>
      <c:valAx>
        <c:axId val="534979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9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B6E0-4316-9D52-8497DFBEA3F3}"/>
            </c:ext>
          </c:extLst>
        </c:ser>
        <c:dLbls>
          <c:showLegendKey val="0"/>
          <c:showVal val="0"/>
          <c:showCatName val="0"/>
          <c:showSerName val="0"/>
          <c:showPercent val="0"/>
          <c:showBubbleSize val="0"/>
        </c:dLbls>
        <c:gapWidth val="150"/>
        <c:overlap val="100"/>
        <c:axId val="534980384"/>
        <c:axId val="534980776"/>
      </c:barChart>
      <c:catAx>
        <c:axId val="534980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0776"/>
        <c:crosses val="autoZero"/>
        <c:auto val="1"/>
        <c:lblAlgn val="ctr"/>
        <c:lblOffset val="100"/>
        <c:noMultiLvlLbl val="0"/>
      </c:catAx>
      <c:valAx>
        <c:axId val="534980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0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3A-4604-9C8F-F7F090E162E8}"/>
            </c:ext>
          </c:extLst>
        </c:ser>
        <c:dLbls>
          <c:showLegendKey val="0"/>
          <c:showVal val="0"/>
          <c:showCatName val="0"/>
          <c:showSerName val="0"/>
          <c:showPercent val="0"/>
          <c:showBubbleSize val="0"/>
        </c:dLbls>
        <c:gapWidth val="150"/>
        <c:overlap val="100"/>
        <c:axId val="534981560"/>
        <c:axId val="534981952"/>
      </c:barChart>
      <c:catAx>
        <c:axId val="534981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1952"/>
        <c:crosses val="autoZero"/>
        <c:auto val="1"/>
        <c:lblAlgn val="ctr"/>
        <c:lblOffset val="100"/>
        <c:noMultiLvlLbl val="0"/>
      </c:catAx>
      <c:valAx>
        <c:axId val="534981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1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48C-410B-99CD-FBE94AFB4234}"/>
            </c:ext>
          </c:extLst>
        </c:ser>
        <c:dLbls>
          <c:showLegendKey val="0"/>
          <c:showVal val="0"/>
          <c:showCatName val="0"/>
          <c:showSerName val="0"/>
          <c:showPercent val="0"/>
          <c:showBubbleSize val="0"/>
        </c:dLbls>
        <c:gapWidth val="150"/>
        <c:overlap val="100"/>
        <c:axId val="534982736"/>
        <c:axId val="534983128"/>
      </c:barChart>
      <c:catAx>
        <c:axId val="534982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3128"/>
        <c:crosses val="autoZero"/>
        <c:auto val="1"/>
        <c:lblAlgn val="ctr"/>
        <c:lblOffset val="100"/>
        <c:noMultiLvlLbl val="0"/>
      </c:catAx>
      <c:valAx>
        <c:axId val="534983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2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F4-42AF-8C6D-B8A113144977}"/>
            </c:ext>
          </c:extLst>
        </c:ser>
        <c:dLbls>
          <c:showLegendKey val="0"/>
          <c:showVal val="0"/>
          <c:showCatName val="0"/>
          <c:showSerName val="0"/>
          <c:showPercent val="0"/>
          <c:showBubbleSize val="0"/>
        </c:dLbls>
        <c:gapWidth val="150"/>
        <c:overlap val="100"/>
        <c:axId val="534983912"/>
        <c:axId val="534984304"/>
      </c:barChart>
      <c:catAx>
        <c:axId val="534983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4304"/>
        <c:crosses val="autoZero"/>
        <c:auto val="1"/>
        <c:lblAlgn val="ctr"/>
        <c:lblOffset val="100"/>
        <c:noMultiLvlLbl val="0"/>
      </c:catAx>
      <c:valAx>
        <c:axId val="534984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3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4DFA-4EBF-A3F4-6CC92449F386}"/>
            </c:ext>
          </c:extLst>
        </c:ser>
        <c:dLbls>
          <c:showLegendKey val="0"/>
          <c:showVal val="0"/>
          <c:showCatName val="0"/>
          <c:showSerName val="0"/>
          <c:showPercent val="0"/>
          <c:showBubbleSize val="0"/>
        </c:dLbls>
        <c:gapWidth val="150"/>
        <c:overlap val="100"/>
        <c:axId val="534985088"/>
        <c:axId val="534985480"/>
      </c:barChart>
      <c:catAx>
        <c:axId val="534985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5480"/>
        <c:crosses val="autoZero"/>
        <c:auto val="1"/>
        <c:lblAlgn val="ctr"/>
        <c:lblOffset val="100"/>
        <c:noMultiLvlLbl val="0"/>
      </c:catAx>
      <c:valAx>
        <c:axId val="534985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5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81-4C12-B0C3-66254D54BAB8}"/>
            </c:ext>
          </c:extLst>
        </c:ser>
        <c:dLbls>
          <c:showLegendKey val="0"/>
          <c:showVal val="0"/>
          <c:showCatName val="0"/>
          <c:showSerName val="0"/>
          <c:showPercent val="0"/>
          <c:showBubbleSize val="0"/>
        </c:dLbls>
        <c:gapWidth val="150"/>
        <c:overlap val="100"/>
        <c:axId val="524243712"/>
        <c:axId val="524244104"/>
      </c:barChart>
      <c:catAx>
        <c:axId val="524243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4104"/>
        <c:crosses val="autoZero"/>
        <c:auto val="1"/>
        <c:lblAlgn val="ctr"/>
        <c:lblOffset val="100"/>
        <c:noMultiLvlLbl val="0"/>
      </c:catAx>
      <c:valAx>
        <c:axId val="524244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3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D764-449F-8227-95B49CD59C03}"/>
            </c:ext>
          </c:extLst>
        </c:ser>
        <c:dLbls>
          <c:showLegendKey val="0"/>
          <c:showVal val="0"/>
          <c:showCatName val="0"/>
          <c:showSerName val="0"/>
          <c:showPercent val="0"/>
          <c:showBubbleSize val="0"/>
        </c:dLbls>
        <c:gapWidth val="150"/>
        <c:overlap val="100"/>
        <c:axId val="534986656"/>
        <c:axId val="534987048"/>
      </c:barChart>
      <c:catAx>
        <c:axId val="534986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048"/>
        <c:crosses val="autoZero"/>
        <c:auto val="1"/>
        <c:lblAlgn val="ctr"/>
        <c:lblOffset val="100"/>
        <c:noMultiLvlLbl val="0"/>
      </c:catAx>
      <c:valAx>
        <c:axId val="534987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6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D3FB-4E35-AFC9-8741E0827EB7}"/>
            </c:ext>
          </c:extLst>
        </c:ser>
        <c:dLbls>
          <c:showLegendKey val="0"/>
          <c:showVal val="0"/>
          <c:showCatName val="0"/>
          <c:showSerName val="0"/>
          <c:showPercent val="0"/>
          <c:showBubbleSize val="0"/>
        </c:dLbls>
        <c:gapWidth val="150"/>
        <c:overlap val="100"/>
        <c:axId val="534987440"/>
        <c:axId val="534987832"/>
      </c:barChart>
      <c:catAx>
        <c:axId val="534987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832"/>
        <c:crosses val="autoZero"/>
        <c:auto val="1"/>
        <c:lblAlgn val="ctr"/>
        <c:lblOffset val="100"/>
        <c:noMultiLvlLbl val="0"/>
      </c:catAx>
      <c:valAx>
        <c:axId val="534987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7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6BD-40A2-AF1E-3C17B4D0F5DE}"/>
            </c:ext>
          </c:extLst>
        </c:ser>
        <c:dLbls>
          <c:showLegendKey val="0"/>
          <c:showVal val="0"/>
          <c:showCatName val="0"/>
          <c:showSerName val="0"/>
          <c:showPercent val="0"/>
          <c:showBubbleSize val="0"/>
        </c:dLbls>
        <c:gapWidth val="150"/>
        <c:overlap val="100"/>
        <c:axId val="534988616"/>
        <c:axId val="534989008"/>
      </c:barChart>
      <c:catAx>
        <c:axId val="534988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9008"/>
        <c:crosses val="autoZero"/>
        <c:auto val="1"/>
        <c:lblAlgn val="ctr"/>
        <c:lblOffset val="100"/>
        <c:noMultiLvlLbl val="0"/>
      </c:catAx>
      <c:valAx>
        <c:axId val="534989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8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09-4B39-8277-A10200096384}"/>
            </c:ext>
          </c:extLst>
        </c:ser>
        <c:dLbls>
          <c:showLegendKey val="0"/>
          <c:showVal val="0"/>
          <c:showCatName val="0"/>
          <c:showSerName val="0"/>
          <c:showPercent val="0"/>
          <c:showBubbleSize val="0"/>
        </c:dLbls>
        <c:gapWidth val="150"/>
        <c:overlap val="100"/>
        <c:axId val="534989792"/>
        <c:axId val="534990184"/>
      </c:barChart>
      <c:catAx>
        <c:axId val="534989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0184"/>
        <c:crosses val="autoZero"/>
        <c:auto val="1"/>
        <c:lblAlgn val="ctr"/>
        <c:lblOffset val="100"/>
        <c:noMultiLvlLbl val="0"/>
      </c:catAx>
      <c:valAx>
        <c:axId val="534990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9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CE7-464D-9068-6B084F65AFB3}"/>
            </c:ext>
          </c:extLst>
        </c:ser>
        <c:dLbls>
          <c:showLegendKey val="0"/>
          <c:showVal val="0"/>
          <c:showCatName val="0"/>
          <c:showSerName val="0"/>
          <c:showPercent val="0"/>
          <c:showBubbleSize val="0"/>
        </c:dLbls>
        <c:gapWidth val="150"/>
        <c:overlap val="100"/>
        <c:axId val="534990968"/>
        <c:axId val="534991360"/>
      </c:barChart>
      <c:catAx>
        <c:axId val="534990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1360"/>
        <c:crosses val="autoZero"/>
        <c:auto val="1"/>
        <c:lblAlgn val="ctr"/>
        <c:lblOffset val="100"/>
        <c:noMultiLvlLbl val="0"/>
      </c:catAx>
      <c:valAx>
        <c:axId val="534991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0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2114-4FB9-87EE-4924964C6D79}"/>
            </c:ext>
          </c:extLst>
        </c:ser>
        <c:dLbls>
          <c:showLegendKey val="0"/>
          <c:showVal val="0"/>
          <c:showCatName val="0"/>
          <c:showSerName val="0"/>
          <c:showPercent val="0"/>
          <c:showBubbleSize val="0"/>
        </c:dLbls>
        <c:gapWidth val="150"/>
        <c:overlap val="100"/>
        <c:axId val="534992144"/>
        <c:axId val="534992536"/>
      </c:barChart>
      <c:catAx>
        <c:axId val="534992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2536"/>
        <c:crosses val="autoZero"/>
        <c:auto val="1"/>
        <c:lblAlgn val="ctr"/>
        <c:lblOffset val="100"/>
        <c:noMultiLvlLbl val="0"/>
      </c:catAx>
      <c:valAx>
        <c:axId val="534992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2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F00B-4974-B170-938126872829}"/>
            </c:ext>
          </c:extLst>
        </c:ser>
        <c:dLbls>
          <c:showLegendKey val="0"/>
          <c:showVal val="0"/>
          <c:showCatName val="0"/>
          <c:showSerName val="0"/>
          <c:showPercent val="0"/>
          <c:showBubbleSize val="0"/>
        </c:dLbls>
        <c:gapWidth val="150"/>
        <c:overlap val="100"/>
        <c:axId val="534993320"/>
        <c:axId val="534993712"/>
      </c:barChart>
      <c:catAx>
        <c:axId val="534993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3712"/>
        <c:crosses val="autoZero"/>
        <c:auto val="1"/>
        <c:lblAlgn val="ctr"/>
        <c:lblOffset val="100"/>
        <c:noMultiLvlLbl val="0"/>
      </c:catAx>
      <c:valAx>
        <c:axId val="534993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3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AD0E-4307-A0BD-651074AC4C80}"/>
            </c:ext>
          </c:extLst>
        </c:ser>
        <c:dLbls>
          <c:showLegendKey val="0"/>
          <c:showVal val="0"/>
          <c:showCatName val="0"/>
          <c:showSerName val="0"/>
          <c:showPercent val="0"/>
          <c:showBubbleSize val="0"/>
        </c:dLbls>
        <c:gapWidth val="150"/>
        <c:overlap val="100"/>
        <c:axId val="534994496"/>
        <c:axId val="534994888"/>
      </c:barChart>
      <c:catAx>
        <c:axId val="534994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4888"/>
        <c:crosses val="autoZero"/>
        <c:auto val="1"/>
        <c:lblAlgn val="ctr"/>
        <c:lblOffset val="100"/>
        <c:noMultiLvlLbl val="0"/>
      </c:catAx>
      <c:valAx>
        <c:axId val="534994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4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73-487A-AA1F-983DA5E0AB52}"/>
            </c:ext>
          </c:extLst>
        </c:ser>
        <c:dLbls>
          <c:showLegendKey val="0"/>
          <c:showVal val="0"/>
          <c:showCatName val="0"/>
          <c:showSerName val="0"/>
          <c:showPercent val="0"/>
          <c:showBubbleSize val="0"/>
        </c:dLbls>
        <c:gapWidth val="150"/>
        <c:overlap val="100"/>
        <c:axId val="521231080"/>
        <c:axId val="534995672"/>
      </c:barChart>
      <c:catAx>
        <c:axId val="521231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5672"/>
        <c:crosses val="autoZero"/>
        <c:auto val="1"/>
        <c:lblAlgn val="ctr"/>
        <c:lblOffset val="100"/>
        <c:noMultiLvlLbl val="0"/>
      </c:catAx>
      <c:valAx>
        <c:axId val="534995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73-4605-B25B-A75941AFF76E}"/>
            </c:ext>
          </c:extLst>
        </c:ser>
        <c:dLbls>
          <c:showLegendKey val="0"/>
          <c:showVal val="0"/>
          <c:showCatName val="0"/>
          <c:showSerName val="0"/>
          <c:showPercent val="0"/>
          <c:showBubbleSize val="0"/>
        </c:dLbls>
        <c:gapWidth val="150"/>
        <c:overlap val="100"/>
        <c:axId val="534996456"/>
        <c:axId val="534996848"/>
      </c:barChart>
      <c:catAx>
        <c:axId val="534996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6848"/>
        <c:crosses val="autoZero"/>
        <c:auto val="1"/>
        <c:lblAlgn val="ctr"/>
        <c:lblOffset val="100"/>
        <c:noMultiLvlLbl val="0"/>
      </c:catAx>
      <c:valAx>
        <c:axId val="534996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6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43-4980-80AE-F913C5403F07}"/>
            </c:ext>
          </c:extLst>
        </c:ser>
        <c:dLbls>
          <c:showLegendKey val="0"/>
          <c:showVal val="0"/>
          <c:showCatName val="0"/>
          <c:showSerName val="0"/>
          <c:showPercent val="0"/>
          <c:showBubbleSize val="0"/>
        </c:dLbls>
        <c:gapWidth val="150"/>
        <c:overlap val="100"/>
        <c:axId val="524244888"/>
        <c:axId val="524245280"/>
      </c:barChart>
      <c:catAx>
        <c:axId val="524244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5280"/>
        <c:crosses val="autoZero"/>
        <c:auto val="1"/>
        <c:lblAlgn val="ctr"/>
        <c:lblOffset val="100"/>
        <c:noMultiLvlLbl val="0"/>
      </c:catAx>
      <c:valAx>
        <c:axId val="524245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4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949-40D7-9E58-9E262738ED02}"/>
            </c:ext>
          </c:extLst>
        </c:ser>
        <c:dLbls>
          <c:showLegendKey val="0"/>
          <c:showVal val="0"/>
          <c:showCatName val="0"/>
          <c:showSerName val="0"/>
          <c:showPercent val="0"/>
          <c:showBubbleSize val="0"/>
        </c:dLbls>
        <c:gapWidth val="150"/>
        <c:overlap val="100"/>
        <c:axId val="534997632"/>
        <c:axId val="534998024"/>
      </c:barChart>
      <c:catAx>
        <c:axId val="534997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8024"/>
        <c:crosses val="autoZero"/>
        <c:auto val="1"/>
        <c:lblAlgn val="ctr"/>
        <c:lblOffset val="100"/>
        <c:noMultiLvlLbl val="0"/>
      </c:catAx>
      <c:valAx>
        <c:axId val="534998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7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1879-4124-B9EA-7AFAD6E6B368}"/>
            </c:ext>
          </c:extLst>
        </c:ser>
        <c:dLbls>
          <c:showLegendKey val="0"/>
          <c:showVal val="0"/>
          <c:showCatName val="0"/>
          <c:showSerName val="0"/>
          <c:showPercent val="0"/>
          <c:showBubbleSize val="0"/>
        </c:dLbls>
        <c:gapWidth val="150"/>
        <c:overlap val="100"/>
        <c:axId val="534998808"/>
        <c:axId val="534999200"/>
      </c:barChart>
      <c:catAx>
        <c:axId val="534998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9200"/>
        <c:crosses val="autoZero"/>
        <c:auto val="1"/>
        <c:lblAlgn val="ctr"/>
        <c:lblOffset val="100"/>
        <c:noMultiLvlLbl val="0"/>
      </c:catAx>
      <c:valAx>
        <c:axId val="534999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8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4055-4860-B96E-8F1C0F67FC90}"/>
            </c:ext>
          </c:extLst>
        </c:ser>
        <c:dLbls>
          <c:showLegendKey val="0"/>
          <c:showVal val="0"/>
          <c:showCatName val="0"/>
          <c:showSerName val="0"/>
          <c:showPercent val="0"/>
          <c:showBubbleSize val="0"/>
        </c:dLbls>
        <c:gapWidth val="150"/>
        <c:overlap val="100"/>
        <c:axId val="534999984"/>
        <c:axId val="535000376"/>
      </c:barChart>
      <c:catAx>
        <c:axId val="534999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0376"/>
        <c:crosses val="autoZero"/>
        <c:auto val="1"/>
        <c:lblAlgn val="ctr"/>
        <c:lblOffset val="100"/>
        <c:noMultiLvlLbl val="0"/>
      </c:catAx>
      <c:valAx>
        <c:axId val="535000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9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B75F-4F6A-934B-EE21E09164C6}"/>
            </c:ext>
          </c:extLst>
        </c:ser>
        <c:dLbls>
          <c:showLegendKey val="0"/>
          <c:showVal val="0"/>
          <c:showCatName val="0"/>
          <c:showSerName val="0"/>
          <c:showPercent val="0"/>
          <c:showBubbleSize val="0"/>
        </c:dLbls>
        <c:gapWidth val="150"/>
        <c:overlap val="100"/>
        <c:axId val="535001160"/>
        <c:axId val="535001552"/>
      </c:barChart>
      <c:catAx>
        <c:axId val="535001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1552"/>
        <c:crosses val="autoZero"/>
        <c:auto val="1"/>
        <c:lblAlgn val="ctr"/>
        <c:lblOffset val="100"/>
        <c:noMultiLvlLbl val="0"/>
      </c:catAx>
      <c:valAx>
        <c:axId val="53500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1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DE7-40C6-A6B1-9BDE03093B21}"/>
            </c:ext>
          </c:extLst>
        </c:ser>
        <c:dLbls>
          <c:showLegendKey val="0"/>
          <c:showVal val="0"/>
          <c:showCatName val="0"/>
          <c:showSerName val="0"/>
          <c:showPercent val="0"/>
          <c:showBubbleSize val="0"/>
        </c:dLbls>
        <c:gapWidth val="150"/>
        <c:overlap val="100"/>
        <c:axId val="535002336"/>
        <c:axId val="535002728"/>
      </c:barChart>
      <c:catAx>
        <c:axId val="535002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2728"/>
        <c:crosses val="autoZero"/>
        <c:auto val="1"/>
        <c:lblAlgn val="ctr"/>
        <c:lblOffset val="100"/>
        <c:noMultiLvlLbl val="0"/>
      </c:catAx>
      <c:valAx>
        <c:axId val="535002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2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6D5-4B59-8383-1E16CB16F01E}"/>
            </c:ext>
          </c:extLst>
        </c:ser>
        <c:dLbls>
          <c:showLegendKey val="0"/>
          <c:showVal val="0"/>
          <c:showCatName val="0"/>
          <c:showSerName val="0"/>
          <c:showPercent val="0"/>
          <c:showBubbleSize val="0"/>
        </c:dLbls>
        <c:gapWidth val="150"/>
        <c:overlap val="100"/>
        <c:axId val="600263104"/>
        <c:axId val="600263496"/>
      </c:barChart>
      <c:catAx>
        <c:axId val="60026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3496"/>
        <c:crosses val="autoZero"/>
        <c:auto val="1"/>
        <c:lblAlgn val="ctr"/>
        <c:lblOffset val="100"/>
        <c:noMultiLvlLbl val="0"/>
      </c:catAx>
      <c:valAx>
        <c:axId val="60026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5F-42DF-AF7A-CA51F07F31DC}"/>
            </c:ext>
          </c:extLst>
        </c:ser>
        <c:dLbls>
          <c:showLegendKey val="0"/>
          <c:showVal val="0"/>
          <c:showCatName val="0"/>
          <c:showSerName val="0"/>
          <c:showPercent val="0"/>
          <c:showBubbleSize val="0"/>
        </c:dLbls>
        <c:gapWidth val="150"/>
        <c:overlap val="100"/>
        <c:axId val="600264280"/>
        <c:axId val="600264672"/>
      </c:barChart>
      <c:catAx>
        <c:axId val="60026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4672"/>
        <c:crosses val="autoZero"/>
        <c:auto val="1"/>
        <c:lblAlgn val="ctr"/>
        <c:lblOffset val="100"/>
        <c:noMultiLvlLbl val="0"/>
      </c:catAx>
      <c:valAx>
        <c:axId val="60026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EE17-4081-94EF-F91D128F6822}"/>
            </c:ext>
          </c:extLst>
        </c:ser>
        <c:dLbls>
          <c:showLegendKey val="0"/>
          <c:showVal val="0"/>
          <c:showCatName val="0"/>
          <c:showSerName val="0"/>
          <c:showPercent val="0"/>
          <c:showBubbleSize val="0"/>
        </c:dLbls>
        <c:gapWidth val="150"/>
        <c:overlap val="100"/>
        <c:axId val="600265456"/>
        <c:axId val="600265848"/>
      </c:barChart>
      <c:catAx>
        <c:axId val="60026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5848"/>
        <c:crosses val="autoZero"/>
        <c:auto val="1"/>
        <c:lblAlgn val="ctr"/>
        <c:lblOffset val="100"/>
        <c:noMultiLvlLbl val="0"/>
      </c:catAx>
      <c:valAx>
        <c:axId val="60026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08E6-4982-9855-9D1DC75EFC6B}"/>
            </c:ext>
          </c:extLst>
        </c:ser>
        <c:dLbls>
          <c:showLegendKey val="0"/>
          <c:showVal val="0"/>
          <c:showCatName val="0"/>
          <c:showSerName val="0"/>
          <c:showPercent val="0"/>
          <c:showBubbleSize val="0"/>
        </c:dLbls>
        <c:gapWidth val="150"/>
        <c:overlap val="100"/>
        <c:axId val="600266632"/>
        <c:axId val="600267024"/>
      </c:barChart>
      <c:catAx>
        <c:axId val="60026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7024"/>
        <c:crosses val="autoZero"/>
        <c:auto val="1"/>
        <c:lblAlgn val="ctr"/>
        <c:lblOffset val="100"/>
        <c:noMultiLvlLbl val="0"/>
      </c:catAx>
      <c:valAx>
        <c:axId val="60026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13D5-4FA8-BC54-3ECD5144176F}"/>
            </c:ext>
          </c:extLst>
        </c:ser>
        <c:dLbls>
          <c:showLegendKey val="0"/>
          <c:showVal val="0"/>
          <c:showCatName val="0"/>
          <c:showSerName val="0"/>
          <c:showPercent val="0"/>
          <c:showBubbleSize val="0"/>
        </c:dLbls>
        <c:gapWidth val="150"/>
        <c:overlap val="100"/>
        <c:axId val="600267808"/>
        <c:axId val="600268200"/>
      </c:barChart>
      <c:catAx>
        <c:axId val="60026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8200"/>
        <c:crosses val="autoZero"/>
        <c:auto val="1"/>
        <c:lblAlgn val="ctr"/>
        <c:lblOffset val="100"/>
        <c:noMultiLvlLbl val="0"/>
      </c:catAx>
      <c:valAx>
        <c:axId val="60026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DC29-4282-9CD7-7D4E73C2D79C}"/>
            </c:ext>
          </c:extLst>
        </c:ser>
        <c:dLbls>
          <c:showLegendKey val="0"/>
          <c:showVal val="0"/>
          <c:showCatName val="0"/>
          <c:showSerName val="0"/>
          <c:showPercent val="0"/>
          <c:showBubbleSize val="0"/>
        </c:dLbls>
        <c:gapWidth val="150"/>
        <c:overlap val="100"/>
        <c:axId val="524246064"/>
        <c:axId val="524246456"/>
      </c:barChart>
      <c:catAx>
        <c:axId val="524246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6456"/>
        <c:crosses val="autoZero"/>
        <c:auto val="1"/>
        <c:lblAlgn val="ctr"/>
        <c:lblOffset val="100"/>
        <c:noMultiLvlLbl val="0"/>
      </c:catAx>
      <c:valAx>
        <c:axId val="524246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6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63C-44FC-BAF3-2A53BE73FB1E}"/>
            </c:ext>
          </c:extLst>
        </c:ser>
        <c:dLbls>
          <c:showLegendKey val="0"/>
          <c:showVal val="0"/>
          <c:showCatName val="0"/>
          <c:showSerName val="0"/>
          <c:showPercent val="0"/>
          <c:showBubbleSize val="0"/>
        </c:dLbls>
        <c:gapWidth val="150"/>
        <c:overlap val="100"/>
        <c:axId val="600268984"/>
        <c:axId val="600269376"/>
      </c:barChart>
      <c:catAx>
        <c:axId val="60026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9376"/>
        <c:crosses val="autoZero"/>
        <c:auto val="1"/>
        <c:lblAlgn val="ctr"/>
        <c:lblOffset val="100"/>
        <c:noMultiLvlLbl val="0"/>
      </c:catAx>
      <c:valAx>
        <c:axId val="60026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19-468E-BA5A-638C7515180C}"/>
            </c:ext>
          </c:extLst>
        </c:ser>
        <c:dLbls>
          <c:showLegendKey val="0"/>
          <c:showVal val="0"/>
          <c:showCatName val="0"/>
          <c:showSerName val="0"/>
          <c:showPercent val="0"/>
          <c:showBubbleSize val="0"/>
        </c:dLbls>
        <c:gapWidth val="150"/>
        <c:overlap val="100"/>
        <c:axId val="600270160"/>
        <c:axId val="600270552"/>
      </c:barChart>
      <c:catAx>
        <c:axId val="60027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0552"/>
        <c:crosses val="autoZero"/>
        <c:auto val="1"/>
        <c:lblAlgn val="ctr"/>
        <c:lblOffset val="100"/>
        <c:noMultiLvlLbl val="0"/>
      </c:catAx>
      <c:valAx>
        <c:axId val="60027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FF-40D3-B318-1866A39CDAC8}"/>
            </c:ext>
          </c:extLst>
        </c:ser>
        <c:dLbls>
          <c:showLegendKey val="0"/>
          <c:showVal val="0"/>
          <c:showCatName val="0"/>
          <c:showSerName val="0"/>
          <c:showPercent val="0"/>
          <c:showBubbleSize val="0"/>
        </c:dLbls>
        <c:gapWidth val="150"/>
        <c:overlap val="100"/>
        <c:axId val="600271728"/>
        <c:axId val="600272120"/>
      </c:barChart>
      <c:catAx>
        <c:axId val="60027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2120"/>
        <c:crosses val="autoZero"/>
        <c:auto val="1"/>
        <c:lblAlgn val="ctr"/>
        <c:lblOffset val="100"/>
        <c:noMultiLvlLbl val="0"/>
      </c:catAx>
      <c:valAx>
        <c:axId val="600272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EDB6-4FB5-8DFF-91CE0DB775ED}"/>
            </c:ext>
          </c:extLst>
        </c:ser>
        <c:dLbls>
          <c:showLegendKey val="0"/>
          <c:showVal val="0"/>
          <c:showCatName val="0"/>
          <c:showSerName val="0"/>
          <c:showPercent val="0"/>
          <c:showBubbleSize val="0"/>
        </c:dLbls>
        <c:gapWidth val="150"/>
        <c:overlap val="100"/>
        <c:axId val="600272904"/>
        <c:axId val="600273296"/>
      </c:barChart>
      <c:catAx>
        <c:axId val="600272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3296"/>
        <c:crosses val="autoZero"/>
        <c:auto val="1"/>
        <c:lblAlgn val="ctr"/>
        <c:lblOffset val="100"/>
        <c:noMultiLvlLbl val="0"/>
      </c:catAx>
      <c:valAx>
        <c:axId val="600273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2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15C-40F9-8247-A7260769AA52}"/>
            </c:ext>
          </c:extLst>
        </c:ser>
        <c:dLbls>
          <c:showLegendKey val="0"/>
          <c:showVal val="0"/>
          <c:showCatName val="0"/>
          <c:showSerName val="0"/>
          <c:showPercent val="0"/>
          <c:showBubbleSize val="0"/>
        </c:dLbls>
        <c:gapWidth val="150"/>
        <c:overlap val="100"/>
        <c:axId val="600274080"/>
        <c:axId val="600274472"/>
      </c:barChart>
      <c:catAx>
        <c:axId val="60027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4472"/>
        <c:crosses val="autoZero"/>
        <c:auto val="1"/>
        <c:lblAlgn val="ctr"/>
        <c:lblOffset val="100"/>
        <c:noMultiLvlLbl val="0"/>
      </c:catAx>
      <c:valAx>
        <c:axId val="60027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FCC-4EBA-A93B-78838C7538B2}"/>
            </c:ext>
          </c:extLst>
        </c:ser>
        <c:dLbls>
          <c:showLegendKey val="0"/>
          <c:showVal val="0"/>
          <c:showCatName val="0"/>
          <c:showSerName val="0"/>
          <c:showPercent val="0"/>
          <c:showBubbleSize val="0"/>
        </c:dLbls>
        <c:gapWidth val="150"/>
        <c:overlap val="100"/>
        <c:axId val="600275256"/>
        <c:axId val="600275648"/>
      </c:barChart>
      <c:catAx>
        <c:axId val="600275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5648"/>
        <c:crosses val="autoZero"/>
        <c:auto val="1"/>
        <c:lblAlgn val="ctr"/>
        <c:lblOffset val="100"/>
        <c:noMultiLvlLbl val="0"/>
      </c:catAx>
      <c:valAx>
        <c:axId val="600275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5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81-4BD7-A5D9-A473CAD85782}"/>
            </c:ext>
          </c:extLst>
        </c:ser>
        <c:dLbls>
          <c:showLegendKey val="0"/>
          <c:showVal val="0"/>
          <c:showCatName val="0"/>
          <c:showSerName val="0"/>
          <c:showPercent val="0"/>
          <c:showBubbleSize val="0"/>
        </c:dLbls>
        <c:gapWidth val="150"/>
        <c:overlap val="100"/>
        <c:axId val="600276432"/>
        <c:axId val="600276824"/>
      </c:barChart>
      <c:catAx>
        <c:axId val="600276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6824"/>
        <c:crosses val="autoZero"/>
        <c:auto val="1"/>
        <c:lblAlgn val="ctr"/>
        <c:lblOffset val="100"/>
        <c:noMultiLvlLbl val="0"/>
      </c:catAx>
      <c:valAx>
        <c:axId val="600276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6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CA-4C18-B535-30EAC3972C4F}"/>
            </c:ext>
          </c:extLst>
        </c:ser>
        <c:dLbls>
          <c:showLegendKey val="0"/>
          <c:showVal val="0"/>
          <c:showCatName val="0"/>
          <c:showSerName val="0"/>
          <c:showPercent val="0"/>
          <c:showBubbleSize val="0"/>
        </c:dLbls>
        <c:gapWidth val="150"/>
        <c:overlap val="100"/>
        <c:axId val="600277608"/>
        <c:axId val="600278000"/>
      </c:barChart>
      <c:catAx>
        <c:axId val="60027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8000"/>
        <c:crosses val="autoZero"/>
        <c:auto val="1"/>
        <c:lblAlgn val="ctr"/>
        <c:lblOffset val="100"/>
        <c:noMultiLvlLbl val="0"/>
      </c:catAx>
      <c:valAx>
        <c:axId val="60027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6A-4113-995A-D343C2E2579F}"/>
            </c:ext>
          </c:extLst>
        </c:ser>
        <c:dLbls>
          <c:showLegendKey val="0"/>
          <c:showVal val="0"/>
          <c:showCatName val="0"/>
          <c:showSerName val="0"/>
          <c:showPercent val="0"/>
          <c:showBubbleSize val="0"/>
        </c:dLbls>
        <c:gapWidth val="150"/>
        <c:overlap val="100"/>
        <c:axId val="600278784"/>
        <c:axId val="600279176"/>
      </c:barChart>
      <c:catAx>
        <c:axId val="60027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9176"/>
        <c:crosses val="autoZero"/>
        <c:auto val="1"/>
        <c:lblAlgn val="ctr"/>
        <c:lblOffset val="100"/>
        <c:noMultiLvlLbl val="0"/>
      </c:catAx>
      <c:valAx>
        <c:axId val="60027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ABA-4C00-A287-A944BF7C194C}"/>
            </c:ext>
          </c:extLst>
        </c:ser>
        <c:dLbls>
          <c:showLegendKey val="0"/>
          <c:showVal val="0"/>
          <c:showCatName val="0"/>
          <c:showSerName val="0"/>
          <c:showPercent val="0"/>
          <c:showBubbleSize val="0"/>
        </c:dLbls>
        <c:gapWidth val="150"/>
        <c:overlap val="100"/>
        <c:axId val="600279960"/>
        <c:axId val="600280352"/>
      </c:barChart>
      <c:catAx>
        <c:axId val="600279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0352"/>
        <c:crosses val="autoZero"/>
        <c:auto val="1"/>
        <c:lblAlgn val="ctr"/>
        <c:lblOffset val="100"/>
        <c:noMultiLvlLbl val="0"/>
      </c:catAx>
      <c:valAx>
        <c:axId val="600280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9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AB7F-4255-8A28-D4A06A3D4C5D}"/>
            </c:ext>
          </c:extLst>
        </c:ser>
        <c:dLbls>
          <c:showLegendKey val="0"/>
          <c:showVal val="0"/>
          <c:showCatName val="0"/>
          <c:showSerName val="0"/>
          <c:showPercent val="0"/>
          <c:showBubbleSize val="0"/>
        </c:dLbls>
        <c:gapWidth val="150"/>
        <c:overlap val="100"/>
        <c:axId val="524247240"/>
        <c:axId val="524247632"/>
      </c:barChart>
      <c:catAx>
        <c:axId val="524247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7632"/>
        <c:crosses val="autoZero"/>
        <c:auto val="1"/>
        <c:lblAlgn val="ctr"/>
        <c:lblOffset val="100"/>
        <c:noMultiLvlLbl val="0"/>
      </c:catAx>
      <c:valAx>
        <c:axId val="524247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7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DE5C-400F-9A23-44B5CE4F298E}"/>
            </c:ext>
          </c:extLst>
        </c:ser>
        <c:dLbls>
          <c:showLegendKey val="0"/>
          <c:showVal val="0"/>
          <c:showCatName val="0"/>
          <c:showSerName val="0"/>
          <c:showPercent val="0"/>
          <c:showBubbleSize val="0"/>
        </c:dLbls>
        <c:gapWidth val="150"/>
        <c:overlap val="100"/>
        <c:axId val="600281136"/>
        <c:axId val="600281528"/>
      </c:barChart>
      <c:catAx>
        <c:axId val="60028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1528"/>
        <c:crosses val="autoZero"/>
        <c:auto val="1"/>
        <c:lblAlgn val="ctr"/>
        <c:lblOffset val="100"/>
        <c:noMultiLvlLbl val="0"/>
      </c:catAx>
      <c:valAx>
        <c:axId val="600281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A697-496B-A71F-E40ADE8BD640}"/>
            </c:ext>
          </c:extLst>
        </c:ser>
        <c:dLbls>
          <c:showLegendKey val="0"/>
          <c:showVal val="0"/>
          <c:showCatName val="0"/>
          <c:showSerName val="0"/>
          <c:showPercent val="0"/>
          <c:showBubbleSize val="0"/>
        </c:dLbls>
        <c:gapWidth val="150"/>
        <c:overlap val="100"/>
        <c:axId val="600281920"/>
        <c:axId val="600282312"/>
      </c:barChart>
      <c:catAx>
        <c:axId val="60028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2312"/>
        <c:crosses val="autoZero"/>
        <c:auto val="1"/>
        <c:lblAlgn val="ctr"/>
        <c:lblOffset val="100"/>
        <c:noMultiLvlLbl val="0"/>
      </c:catAx>
      <c:valAx>
        <c:axId val="60028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E5-4518-A6E2-F17D13491C79}"/>
            </c:ext>
          </c:extLst>
        </c:ser>
        <c:dLbls>
          <c:showLegendKey val="0"/>
          <c:showVal val="0"/>
          <c:showCatName val="0"/>
          <c:showSerName val="0"/>
          <c:showPercent val="0"/>
          <c:showBubbleSize val="0"/>
        </c:dLbls>
        <c:gapWidth val="150"/>
        <c:overlap val="100"/>
        <c:axId val="600283096"/>
        <c:axId val="600283488"/>
      </c:barChart>
      <c:catAx>
        <c:axId val="60028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3488"/>
        <c:crosses val="autoZero"/>
        <c:auto val="1"/>
        <c:lblAlgn val="ctr"/>
        <c:lblOffset val="100"/>
        <c:noMultiLvlLbl val="0"/>
      </c:catAx>
      <c:valAx>
        <c:axId val="60028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46A-4AC8-BD10-A38802D21E5D}"/>
            </c:ext>
          </c:extLst>
        </c:ser>
        <c:dLbls>
          <c:showLegendKey val="0"/>
          <c:showVal val="0"/>
          <c:showCatName val="0"/>
          <c:showSerName val="0"/>
          <c:showPercent val="0"/>
          <c:showBubbleSize val="0"/>
        </c:dLbls>
        <c:gapWidth val="150"/>
        <c:overlap val="100"/>
        <c:axId val="600284272"/>
        <c:axId val="600284664"/>
      </c:barChart>
      <c:catAx>
        <c:axId val="60028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4664"/>
        <c:crosses val="autoZero"/>
        <c:auto val="1"/>
        <c:lblAlgn val="ctr"/>
        <c:lblOffset val="100"/>
        <c:noMultiLvlLbl val="0"/>
      </c:catAx>
      <c:valAx>
        <c:axId val="60028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701-4AF7-BC1F-1583403290C8}"/>
            </c:ext>
          </c:extLst>
        </c:ser>
        <c:dLbls>
          <c:showLegendKey val="0"/>
          <c:showVal val="0"/>
          <c:showCatName val="0"/>
          <c:showSerName val="0"/>
          <c:showPercent val="0"/>
          <c:showBubbleSize val="0"/>
        </c:dLbls>
        <c:gapWidth val="150"/>
        <c:overlap val="100"/>
        <c:axId val="600285448"/>
        <c:axId val="600285840"/>
      </c:barChart>
      <c:catAx>
        <c:axId val="600285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5840"/>
        <c:crosses val="autoZero"/>
        <c:auto val="1"/>
        <c:lblAlgn val="ctr"/>
        <c:lblOffset val="100"/>
        <c:noMultiLvlLbl val="0"/>
      </c:catAx>
      <c:valAx>
        <c:axId val="600285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5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EA30-4BC8-95C4-E109F6C92A6A}"/>
            </c:ext>
          </c:extLst>
        </c:ser>
        <c:dLbls>
          <c:showLegendKey val="0"/>
          <c:showVal val="0"/>
          <c:showCatName val="0"/>
          <c:showSerName val="0"/>
          <c:showPercent val="0"/>
          <c:showBubbleSize val="0"/>
        </c:dLbls>
        <c:gapWidth val="150"/>
        <c:overlap val="100"/>
        <c:axId val="600286624"/>
        <c:axId val="600287016"/>
      </c:barChart>
      <c:catAx>
        <c:axId val="60028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7016"/>
        <c:crosses val="autoZero"/>
        <c:auto val="1"/>
        <c:lblAlgn val="ctr"/>
        <c:lblOffset val="100"/>
        <c:noMultiLvlLbl val="0"/>
      </c:catAx>
      <c:valAx>
        <c:axId val="600287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67F1-492C-AEC5-74366E57249A}"/>
            </c:ext>
          </c:extLst>
        </c:ser>
        <c:dLbls>
          <c:showLegendKey val="0"/>
          <c:showVal val="0"/>
          <c:showCatName val="0"/>
          <c:showSerName val="0"/>
          <c:showPercent val="0"/>
          <c:showBubbleSize val="0"/>
        </c:dLbls>
        <c:gapWidth val="150"/>
        <c:overlap val="100"/>
        <c:axId val="600287800"/>
        <c:axId val="600288192"/>
      </c:barChart>
      <c:catAx>
        <c:axId val="600287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8192"/>
        <c:crosses val="autoZero"/>
        <c:auto val="1"/>
        <c:lblAlgn val="ctr"/>
        <c:lblOffset val="100"/>
        <c:noMultiLvlLbl val="0"/>
      </c:catAx>
      <c:valAx>
        <c:axId val="6002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7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C48B-40A7-80B8-81A7F4FCE76A}"/>
            </c:ext>
          </c:extLst>
        </c:ser>
        <c:dLbls>
          <c:showLegendKey val="0"/>
          <c:showVal val="0"/>
          <c:showCatName val="0"/>
          <c:showSerName val="0"/>
          <c:showPercent val="0"/>
          <c:showBubbleSize val="0"/>
        </c:dLbls>
        <c:gapWidth val="150"/>
        <c:overlap val="100"/>
        <c:axId val="600288976"/>
        <c:axId val="600289368"/>
      </c:barChart>
      <c:catAx>
        <c:axId val="600288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9368"/>
        <c:crosses val="autoZero"/>
        <c:auto val="1"/>
        <c:lblAlgn val="ctr"/>
        <c:lblOffset val="100"/>
        <c:noMultiLvlLbl val="0"/>
      </c:catAx>
      <c:valAx>
        <c:axId val="600289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8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A1A-492F-B1E0-30E693064FA7}"/>
            </c:ext>
          </c:extLst>
        </c:ser>
        <c:dLbls>
          <c:showLegendKey val="0"/>
          <c:showVal val="0"/>
          <c:showCatName val="0"/>
          <c:showSerName val="0"/>
          <c:showPercent val="0"/>
          <c:showBubbleSize val="0"/>
        </c:dLbls>
        <c:gapWidth val="150"/>
        <c:overlap val="100"/>
        <c:axId val="600290152"/>
        <c:axId val="600290544"/>
      </c:barChart>
      <c:catAx>
        <c:axId val="600290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0544"/>
        <c:crosses val="autoZero"/>
        <c:auto val="1"/>
        <c:lblAlgn val="ctr"/>
        <c:lblOffset val="100"/>
        <c:noMultiLvlLbl val="0"/>
      </c:catAx>
      <c:valAx>
        <c:axId val="600290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0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DE-4494-B323-3138F4A29662}"/>
            </c:ext>
          </c:extLst>
        </c:ser>
        <c:dLbls>
          <c:showLegendKey val="0"/>
          <c:showVal val="0"/>
          <c:showCatName val="0"/>
          <c:showSerName val="0"/>
          <c:showPercent val="0"/>
          <c:showBubbleSize val="0"/>
        </c:dLbls>
        <c:gapWidth val="150"/>
        <c:overlap val="100"/>
        <c:axId val="600291328"/>
        <c:axId val="600291720"/>
      </c:barChart>
      <c:catAx>
        <c:axId val="60029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1720"/>
        <c:crosses val="autoZero"/>
        <c:auto val="1"/>
        <c:lblAlgn val="ctr"/>
        <c:lblOffset val="100"/>
        <c:noMultiLvlLbl val="0"/>
      </c:catAx>
      <c:valAx>
        <c:axId val="600291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701D-40EC-81EB-DBE777D4DC5B}"/>
            </c:ext>
          </c:extLst>
        </c:ser>
        <c:dLbls>
          <c:showLegendKey val="0"/>
          <c:showVal val="0"/>
          <c:showCatName val="0"/>
          <c:showSerName val="0"/>
          <c:showPercent val="0"/>
          <c:showBubbleSize val="0"/>
        </c:dLbls>
        <c:gapWidth val="150"/>
        <c:overlap val="100"/>
        <c:axId val="524248416"/>
        <c:axId val="524248808"/>
      </c:barChart>
      <c:catAx>
        <c:axId val="524248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8808"/>
        <c:crosses val="autoZero"/>
        <c:auto val="1"/>
        <c:lblAlgn val="ctr"/>
        <c:lblOffset val="100"/>
        <c:noMultiLvlLbl val="0"/>
      </c:catAx>
      <c:valAx>
        <c:axId val="524248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8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9F1-40E7-9DBA-AE81E2251412}"/>
            </c:ext>
          </c:extLst>
        </c:ser>
        <c:dLbls>
          <c:showLegendKey val="0"/>
          <c:showVal val="0"/>
          <c:showCatName val="0"/>
          <c:showSerName val="0"/>
          <c:showPercent val="0"/>
          <c:showBubbleSize val="0"/>
        </c:dLbls>
        <c:gapWidth val="150"/>
        <c:overlap val="100"/>
        <c:axId val="600292504"/>
        <c:axId val="600292896"/>
      </c:barChart>
      <c:catAx>
        <c:axId val="600292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2896"/>
        <c:crosses val="autoZero"/>
        <c:auto val="1"/>
        <c:lblAlgn val="ctr"/>
        <c:lblOffset val="100"/>
        <c:noMultiLvlLbl val="0"/>
      </c:catAx>
      <c:valAx>
        <c:axId val="600292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2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E1E0-4653-9CA7-AE7F354C5FD5}"/>
            </c:ext>
          </c:extLst>
        </c:ser>
        <c:dLbls>
          <c:showLegendKey val="0"/>
          <c:showVal val="0"/>
          <c:showCatName val="0"/>
          <c:showSerName val="0"/>
          <c:showPercent val="0"/>
          <c:showBubbleSize val="0"/>
        </c:dLbls>
        <c:gapWidth val="150"/>
        <c:overlap val="100"/>
        <c:axId val="600293680"/>
        <c:axId val="600294072"/>
      </c:barChart>
      <c:catAx>
        <c:axId val="600293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4072"/>
        <c:crosses val="autoZero"/>
        <c:auto val="1"/>
        <c:lblAlgn val="ctr"/>
        <c:lblOffset val="100"/>
        <c:noMultiLvlLbl val="0"/>
      </c:catAx>
      <c:valAx>
        <c:axId val="600294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3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441D-4AF5-9950-144D0305839A}"/>
            </c:ext>
          </c:extLst>
        </c:ser>
        <c:dLbls>
          <c:showLegendKey val="0"/>
          <c:showVal val="0"/>
          <c:showCatName val="0"/>
          <c:showSerName val="0"/>
          <c:showPercent val="0"/>
          <c:showBubbleSize val="0"/>
        </c:dLbls>
        <c:gapWidth val="150"/>
        <c:overlap val="100"/>
        <c:axId val="600294856"/>
        <c:axId val="600295248"/>
      </c:barChart>
      <c:catAx>
        <c:axId val="600294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5248"/>
        <c:crosses val="autoZero"/>
        <c:auto val="1"/>
        <c:lblAlgn val="ctr"/>
        <c:lblOffset val="100"/>
        <c:noMultiLvlLbl val="0"/>
      </c:catAx>
      <c:valAx>
        <c:axId val="60029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4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8C3F-4DF3-AE18-CA4671DAE4FA}"/>
            </c:ext>
          </c:extLst>
        </c:ser>
        <c:dLbls>
          <c:showLegendKey val="0"/>
          <c:showVal val="0"/>
          <c:showCatName val="0"/>
          <c:showSerName val="0"/>
          <c:showPercent val="0"/>
          <c:showBubbleSize val="0"/>
        </c:dLbls>
        <c:gapWidth val="150"/>
        <c:overlap val="100"/>
        <c:axId val="600296032"/>
        <c:axId val="600296424"/>
      </c:barChart>
      <c:catAx>
        <c:axId val="600296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6424"/>
        <c:crosses val="autoZero"/>
        <c:auto val="1"/>
        <c:lblAlgn val="ctr"/>
        <c:lblOffset val="100"/>
        <c:noMultiLvlLbl val="0"/>
      </c:catAx>
      <c:valAx>
        <c:axId val="600296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6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80-4F52-8461-BCC2EA87C7AC}"/>
            </c:ext>
          </c:extLst>
        </c:ser>
        <c:dLbls>
          <c:showLegendKey val="0"/>
          <c:showVal val="0"/>
          <c:showCatName val="0"/>
          <c:showSerName val="0"/>
          <c:showPercent val="0"/>
          <c:showBubbleSize val="0"/>
        </c:dLbls>
        <c:gapWidth val="150"/>
        <c:overlap val="100"/>
        <c:axId val="600297208"/>
        <c:axId val="600297600"/>
      </c:barChart>
      <c:catAx>
        <c:axId val="600297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7600"/>
        <c:crosses val="autoZero"/>
        <c:auto val="1"/>
        <c:lblAlgn val="ctr"/>
        <c:lblOffset val="100"/>
        <c:noMultiLvlLbl val="0"/>
      </c:catAx>
      <c:valAx>
        <c:axId val="600297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7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ED-4795-9428-0B11F8C68515}"/>
            </c:ext>
          </c:extLst>
        </c:ser>
        <c:dLbls>
          <c:showLegendKey val="0"/>
          <c:showVal val="0"/>
          <c:showCatName val="0"/>
          <c:showSerName val="0"/>
          <c:showPercent val="0"/>
          <c:showBubbleSize val="0"/>
        </c:dLbls>
        <c:gapWidth val="150"/>
        <c:overlap val="100"/>
        <c:axId val="600298384"/>
        <c:axId val="600298776"/>
      </c:barChart>
      <c:catAx>
        <c:axId val="600298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8776"/>
        <c:crosses val="autoZero"/>
        <c:auto val="1"/>
        <c:lblAlgn val="ctr"/>
        <c:lblOffset val="100"/>
        <c:noMultiLvlLbl val="0"/>
      </c:catAx>
      <c:valAx>
        <c:axId val="600298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8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ED-40E9-89D8-94813B11073D}"/>
            </c:ext>
          </c:extLst>
        </c:ser>
        <c:dLbls>
          <c:showLegendKey val="0"/>
          <c:showVal val="0"/>
          <c:showCatName val="0"/>
          <c:showSerName val="0"/>
          <c:showPercent val="0"/>
          <c:showBubbleSize val="0"/>
        </c:dLbls>
        <c:gapWidth val="150"/>
        <c:overlap val="100"/>
        <c:axId val="600299560"/>
        <c:axId val="600299952"/>
      </c:barChart>
      <c:catAx>
        <c:axId val="600299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9952"/>
        <c:crosses val="autoZero"/>
        <c:auto val="1"/>
        <c:lblAlgn val="ctr"/>
        <c:lblOffset val="100"/>
        <c:noMultiLvlLbl val="0"/>
      </c:catAx>
      <c:valAx>
        <c:axId val="600299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9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2DFE-4D00-9145-20B3223970CC}"/>
            </c:ext>
          </c:extLst>
        </c:ser>
        <c:dLbls>
          <c:showLegendKey val="0"/>
          <c:showVal val="0"/>
          <c:showCatName val="0"/>
          <c:showSerName val="0"/>
          <c:showPercent val="0"/>
          <c:showBubbleSize val="0"/>
        </c:dLbls>
        <c:gapWidth val="150"/>
        <c:overlap val="100"/>
        <c:axId val="600300736"/>
        <c:axId val="600301128"/>
      </c:barChart>
      <c:catAx>
        <c:axId val="600300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1128"/>
        <c:crosses val="autoZero"/>
        <c:auto val="1"/>
        <c:lblAlgn val="ctr"/>
        <c:lblOffset val="100"/>
        <c:noMultiLvlLbl val="0"/>
      </c:catAx>
      <c:valAx>
        <c:axId val="600301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0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667B-43AD-A5A1-F4B947BB87CE}"/>
            </c:ext>
          </c:extLst>
        </c:ser>
        <c:dLbls>
          <c:showLegendKey val="0"/>
          <c:showVal val="0"/>
          <c:showCatName val="0"/>
          <c:showSerName val="0"/>
          <c:showPercent val="0"/>
          <c:showBubbleSize val="0"/>
        </c:dLbls>
        <c:gapWidth val="150"/>
        <c:overlap val="100"/>
        <c:axId val="600301912"/>
        <c:axId val="600302304"/>
      </c:barChart>
      <c:catAx>
        <c:axId val="600301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2304"/>
        <c:crosses val="autoZero"/>
        <c:auto val="1"/>
        <c:lblAlgn val="ctr"/>
        <c:lblOffset val="100"/>
        <c:noMultiLvlLbl val="0"/>
      </c:catAx>
      <c:valAx>
        <c:axId val="600302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1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EE48-4D12-936F-7A1ABC3B7EC6}"/>
            </c:ext>
          </c:extLst>
        </c:ser>
        <c:dLbls>
          <c:showLegendKey val="0"/>
          <c:showVal val="0"/>
          <c:showCatName val="0"/>
          <c:showSerName val="0"/>
          <c:showPercent val="0"/>
          <c:showBubbleSize val="0"/>
        </c:dLbls>
        <c:gapWidth val="150"/>
        <c:overlap val="100"/>
        <c:axId val="600303088"/>
        <c:axId val="600303480"/>
      </c:barChart>
      <c:catAx>
        <c:axId val="600303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3480"/>
        <c:crosses val="autoZero"/>
        <c:auto val="1"/>
        <c:lblAlgn val="ctr"/>
        <c:lblOffset val="100"/>
        <c:noMultiLvlLbl val="0"/>
      </c:catAx>
      <c:valAx>
        <c:axId val="600303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3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B9-4E99-899F-D72EDC396145}"/>
            </c:ext>
          </c:extLst>
        </c:ser>
        <c:dLbls>
          <c:showLegendKey val="0"/>
          <c:showVal val="0"/>
          <c:showCatName val="0"/>
          <c:showSerName val="0"/>
          <c:showPercent val="0"/>
          <c:showBubbleSize val="0"/>
        </c:dLbls>
        <c:gapWidth val="150"/>
        <c:overlap val="100"/>
        <c:axId val="524249592"/>
        <c:axId val="524249984"/>
      </c:barChart>
      <c:catAx>
        <c:axId val="52424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9984"/>
        <c:crosses val="autoZero"/>
        <c:auto val="1"/>
        <c:lblAlgn val="ctr"/>
        <c:lblOffset val="100"/>
        <c:noMultiLvlLbl val="0"/>
      </c:catAx>
      <c:valAx>
        <c:axId val="52424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A6-4E3D-8596-59C626902714}"/>
            </c:ext>
          </c:extLst>
        </c:ser>
        <c:dLbls>
          <c:showLegendKey val="0"/>
          <c:showVal val="0"/>
          <c:showCatName val="0"/>
          <c:showSerName val="0"/>
          <c:showPercent val="0"/>
          <c:showBubbleSize val="0"/>
        </c:dLbls>
        <c:gapWidth val="150"/>
        <c:overlap val="100"/>
        <c:axId val="600304264"/>
        <c:axId val="600304656"/>
      </c:barChart>
      <c:catAx>
        <c:axId val="600304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4656"/>
        <c:crosses val="autoZero"/>
        <c:auto val="1"/>
        <c:lblAlgn val="ctr"/>
        <c:lblOffset val="100"/>
        <c:noMultiLvlLbl val="0"/>
      </c:catAx>
      <c:valAx>
        <c:axId val="600304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4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F8-43DC-9AA3-B6C9192067BB}"/>
            </c:ext>
          </c:extLst>
        </c:ser>
        <c:dLbls>
          <c:showLegendKey val="0"/>
          <c:showVal val="0"/>
          <c:showCatName val="0"/>
          <c:showSerName val="0"/>
          <c:showPercent val="0"/>
          <c:showBubbleSize val="0"/>
        </c:dLbls>
        <c:gapWidth val="150"/>
        <c:overlap val="100"/>
        <c:axId val="600305440"/>
        <c:axId val="600305832"/>
      </c:barChart>
      <c:catAx>
        <c:axId val="60030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5832"/>
        <c:crosses val="autoZero"/>
        <c:auto val="1"/>
        <c:lblAlgn val="ctr"/>
        <c:lblOffset val="100"/>
        <c:noMultiLvlLbl val="0"/>
      </c:catAx>
      <c:valAx>
        <c:axId val="600305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B2-4DBD-8BDC-A4F9A9A52F13}"/>
            </c:ext>
          </c:extLst>
        </c:ser>
        <c:dLbls>
          <c:showLegendKey val="0"/>
          <c:showVal val="0"/>
          <c:showCatName val="0"/>
          <c:showSerName val="0"/>
          <c:showPercent val="0"/>
          <c:showBubbleSize val="0"/>
        </c:dLbls>
        <c:gapWidth val="150"/>
        <c:overlap val="100"/>
        <c:axId val="600306616"/>
        <c:axId val="600307008"/>
      </c:barChart>
      <c:catAx>
        <c:axId val="600306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7008"/>
        <c:crosses val="autoZero"/>
        <c:auto val="1"/>
        <c:lblAlgn val="ctr"/>
        <c:lblOffset val="100"/>
        <c:noMultiLvlLbl val="0"/>
      </c:catAx>
      <c:valAx>
        <c:axId val="600307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6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7BBC-4A15-A74B-6F05666AEDC2}"/>
            </c:ext>
          </c:extLst>
        </c:ser>
        <c:dLbls>
          <c:showLegendKey val="0"/>
          <c:showVal val="0"/>
          <c:showCatName val="0"/>
          <c:showSerName val="0"/>
          <c:showPercent val="0"/>
          <c:showBubbleSize val="0"/>
        </c:dLbls>
        <c:gapWidth val="150"/>
        <c:overlap val="100"/>
        <c:axId val="600307792"/>
        <c:axId val="600308184"/>
      </c:barChart>
      <c:catAx>
        <c:axId val="600307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8184"/>
        <c:crosses val="autoZero"/>
        <c:auto val="1"/>
        <c:lblAlgn val="ctr"/>
        <c:lblOffset val="100"/>
        <c:noMultiLvlLbl val="0"/>
      </c:catAx>
      <c:valAx>
        <c:axId val="600308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7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22DD-4971-9B4C-C90979DD884B}"/>
            </c:ext>
          </c:extLst>
        </c:ser>
        <c:dLbls>
          <c:showLegendKey val="0"/>
          <c:showVal val="0"/>
          <c:showCatName val="0"/>
          <c:showSerName val="0"/>
          <c:showPercent val="0"/>
          <c:showBubbleSize val="0"/>
        </c:dLbls>
        <c:gapWidth val="150"/>
        <c:overlap val="100"/>
        <c:axId val="600309360"/>
        <c:axId val="600309752"/>
      </c:barChart>
      <c:catAx>
        <c:axId val="60030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9752"/>
        <c:crosses val="autoZero"/>
        <c:auto val="1"/>
        <c:lblAlgn val="ctr"/>
        <c:lblOffset val="100"/>
        <c:noMultiLvlLbl val="0"/>
      </c:catAx>
      <c:valAx>
        <c:axId val="60030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A8B3-4DFF-9BF5-BF58C66E79B9}"/>
            </c:ext>
          </c:extLst>
        </c:ser>
        <c:dLbls>
          <c:showLegendKey val="0"/>
          <c:showVal val="0"/>
          <c:showCatName val="0"/>
          <c:showSerName val="0"/>
          <c:showPercent val="0"/>
          <c:showBubbleSize val="0"/>
        </c:dLbls>
        <c:gapWidth val="150"/>
        <c:overlap val="100"/>
        <c:axId val="600310144"/>
        <c:axId val="600310536"/>
      </c:barChart>
      <c:catAx>
        <c:axId val="600310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0536"/>
        <c:crosses val="autoZero"/>
        <c:auto val="1"/>
        <c:lblAlgn val="ctr"/>
        <c:lblOffset val="100"/>
        <c:noMultiLvlLbl val="0"/>
      </c:catAx>
      <c:valAx>
        <c:axId val="600310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0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FD-42D0-9A5E-8527B96CFD0E}"/>
            </c:ext>
          </c:extLst>
        </c:ser>
        <c:dLbls>
          <c:showLegendKey val="0"/>
          <c:showVal val="0"/>
          <c:showCatName val="0"/>
          <c:showSerName val="0"/>
          <c:showPercent val="0"/>
          <c:showBubbleSize val="0"/>
        </c:dLbls>
        <c:gapWidth val="150"/>
        <c:overlap val="100"/>
        <c:axId val="600311320"/>
        <c:axId val="600311712"/>
      </c:barChart>
      <c:catAx>
        <c:axId val="600311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1712"/>
        <c:crosses val="autoZero"/>
        <c:auto val="1"/>
        <c:lblAlgn val="ctr"/>
        <c:lblOffset val="100"/>
        <c:noMultiLvlLbl val="0"/>
      </c:catAx>
      <c:valAx>
        <c:axId val="600311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1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7E-47D4-B0D8-914733860C73}"/>
            </c:ext>
          </c:extLst>
        </c:ser>
        <c:dLbls>
          <c:showLegendKey val="0"/>
          <c:showVal val="0"/>
          <c:showCatName val="0"/>
          <c:showSerName val="0"/>
          <c:showPercent val="0"/>
          <c:showBubbleSize val="0"/>
        </c:dLbls>
        <c:gapWidth val="150"/>
        <c:overlap val="100"/>
        <c:axId val="600312496"/>
        <c:axId val="600312888"/>
      </c:barChart>
      <c:catAx>
        <c:axId val="600312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2888"/>
        <c:crosses val="autoZero"/>
        <c:auto val="1"/>
        <c:lblAlgn val="ctr"/>
        <c:lblOffset val="100"/>
        <c:noMultiLvlLbl val="0"/>
      </c:catAx>
      <c:valAx>
        <c:axId val="600312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2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CF3-4A35-AB3C-7647678C19D5}"/>
            </c:ext>
          </c:extLst>
        </c:ser>
        <c:dLbls>
          <c:showLegendKey val="0"/>
          <c:showVal val="0"/>
          <c:showCatName val="0"/>
          <c:showSerName val="0"/>
          <c:showPercent val="0"/>
          <c:showBubbleSize val="0"/>
        </c:dLbls>
        <c:gapWidth val="150"/>
        <c:overlap val="100"/>
        <c:axId val="600313672"/>
        <c:axId val="600314064"/>
      </c:barChart>
      <c:catAx>
        <c:axId val="600313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4064"/>
        <c:crosses val="autoZero"/>
        <c:auto val="1"/>
        <c:lblAlgn val="ctr"/>
        <c:lblOffset val="100"/>
        <c:noMultiLvlLbl val="0"/>
      </c:catAx>
      <c:valAx>
        <c:axId val="600314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3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F6EB-4734-92A3-56A6D6BB7C34}"/>
            </c:ext>
          </c:extLst>
        </c:ser>
        <c:dLbls>
          <c:showLegendKey val="0"/>
          <c:showVal val="0"/>
          <c:showCatName val="0"/>
          <c:showSerName val="0"/>
          <c:showPercent val="0"/>
          <c:showBubbleSize val="0"/>
        </c:dLbls>
        <c:gapWidth val="150"/>
        <c:overlap val="100"/>
        <c:axId val="600314848"/>
        <c:axId val="600315240"/>
      </c:barChart>
      <c:catAx>
        <c:axId val="600314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5240"/>
        <c:crosses val="autoZero"/>
        <c:auto val="1"/>
        <c:lblAlgn val="ctr"/>
        <c:lblOffset val="100"/>
        <c:noMultiLvlLbl val="0"/>
      </c:catAx>
      <c:valAx>
        <c:axId val="600315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4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B70-4118-97CA-BC12E02DA247}"/>
            </c:ext>
          </c:extLst>
        </c:ser>
        <c:dLbls>
          <c:showLegendKey val="0"/>
          <c:showVal val="0"/>
          <c:showCatName val="0"/>
          <c:showSerName val="0"/>
          <c:showPercent val="0"/>
          <c:showBubbleSize val="0"/>
        </c:dLbls>
        <c:gapWidth val="150"/>
        <c:overlap val="100"/>
        <c:axId val="524250768"/>
        <c:axId val="524251160"/>
      </c:barChart>
      <c:catAx>
        <c:axId val="52425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1160"/>
        <c:crosses val="autoZero"/>
        <c:auto val="1"/>
        <c:lblAlgn val="ctr"/>
        <c:lblOffset val="100"/>
        <c:noMultiLvlLbl val="0"/>
      </c:catAx>
      <c:valAx>
        <c:axId val="52425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9AF7-4BE9-BBAD-8BA739F49C7F}"/>
            </c:ext>
          </c:extLst>
        </c:ser>
        <c:dLbls>
          <c:showLegendKey val="0"/>
          <c:showVal val="0"/>
          <c:showCatName val="0"/>
          <c:showSerName val="0"/>
          <c:showPercent val="0"/>
          <c:showBubbleSize val="0"/>
        </c:dLbls>
        <c:gapWidth val="150"/>
        <c:overlap val="100"/>
        <c:axId val="600316024"/>
        <c:axId val="600316416"/>
      </c:barChart>
      <c:catAx>
        <c:axId val="600316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6416"/>
        <c:crosses val="autoZero"/>
        <c:auto val="1"/>
        <c:lblAlgn val="ctr"/>
        <c:lblOffset val="100"/>
        <c:noMultiLvlLbl val="0"/>
      </c:catAx>
      <c:valAx>
        <c:axId val="600316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6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77A9-4E94-A9A0-4845298A074D}"/>
            </c:ext>
          </c:extLst>
        </c:ser>
        <c:dLbls>
          <c:showLegendKey val="0"/>
          <c:showVal val="0"/>
          <c:showCatName val="0"/>
          <c:showSerName val="0"/>
          <c:showPercent val="0"/>
          <c:showBubbleSize val="0"/>
        </c:dLbls>
        <c:gapWidth val="150"/>
        <c:overlap val="100"/>
        <c:axId val="600317200"/>
        <c:axId val="600317592"/>
      </c:barChart>
      <c:catAx>
        <c:axId val="600317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7592"/>
        <c:crosses val="autoZero"/>
        <c:auto val="1"/>
        <c:lblAlgn val="ctr"/>
        <c:lblOffset val="100"/>
        <c:noMultiLvlLbl val="0"/>
      </c:catAx>
      <c:valAx>
        <c:axId val="600317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7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0A-40ED-8D44-132EC121165B}"/>
            </c:ext>
          </c:extLst>
        </c:ser>
        <c:dLbls>
          <c:showLegendKey val="0"/>
          <c:showVal val="0"/>
          <c:showCatName val="0"/>
          <c:showSerName val="0"/>
          <c:showPercent val="0"/>
          <c:showBubbleSize val="0"/>
        </c:dLbls>
        <c:gapWidth val="150"/>
        <c:overlap val="100"/>
        <c:axId val="600318376"/>
        <c:axId val="600318768"/>
      </c:barChart>
      <c:catAx>
        <c:axId val="600318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8768"/>
        <c:crosses val="autoZero"/>
        <c:auto val="1"/>
        <c:lblAlgn val="ctr"/>
        <c:lblOffset val="100"/>
        <c:noMultiLvlLbl val="0"/>
      </c:catAx>
      <c:valAx>
        <c:axId val="60031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8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D7-4D0D-82B8-614D9AD410B9}"/>
            </c:ext>
          </c:extLst>
        </c:ser>
        <c:dLbls>
          <c:showLegendKey val="0"/>
          <c:showVal val="0"/>
          <c:showCatName val="0"/>
          <c:showSerName val="0"/>
          <c:showPercent val="0"/>
          <c:showBubbleSize val="0"/>
        </c:dLbls>
        <c:gapWidth val="150"/>
        <c:overlap val="100"/>
        <c:axId val="600319552"/>
        <c:axId val="600319944"/>
      </c:barChart>
      <c:catAx>
        <c:axId val="600319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9944"/>
        <c:crosses val="autoZero"/>
        <c:auto val="1"/>
        <c:lblAlgn val="ctr"/>
        <c:lblOffset val="100"/>
        <c:noMultiLvlLbl val="0"/>
      </c:catAx>
      <c:valAx>
        <c:axId val="600319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BE-473C-8F7D-0B275E65900D}"/>
            </c:ext>
          </c:extLst>
        </c:ser>
        <c:dLbls>
          <c:showLegendKey val="0"/>
          <c:showVal val="0"/>
          <c:showCatName val="0"/>
          <c:showSerName val="0"/>
          <c:showPercent val="0"/>
          <c:showBubbleSize val="0"/>
        </c:dLbls>
        <c:gapWidth val="150"/>
        <c:overlap val="100"/>
        <c:axId val="600320728"/>
        <c:axId val="600321120"/>
      </c:barChart>
      <c:catAx>
        <c:axId val="600320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1120"/>
        <c:crosses val="autoZero"/>
        <c:auto val="1"/>
        <c:lblAlgn val="ctr"/>
        <c:lblOffset val="100"/>
        <c:noMultiLvlLbl val="0"/>
      </c:catAx>
      <c:valAx>
        <c:axId val="600321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0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699C-47D9-BDE6-56350C821A64}"/>
            </c:ext>
          </c:extLst>
        </c:ser>
        <c:dLbls>
          <c:showLegendKey val="0"/>
          <c:showVal val="0"/>
          <c:showCatName val="0"/>
          <c:showSerName val="0"/>
          <c:showPercent val="0"/>
          <c:showBubbleSize val="0"/>
        </c:dLbls>
        <c:gapWidth val="150"/>
        <c:overlap val="100"/>
        <c:axId val="600321904"/>
        <c:axId val="600322296"/>
      </c:barChart>
      <c:catAx>
        <c:axId val="600321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2296"/>
        <c:crosses val="autoZero"/>
        <c:auto val="1"/>
        <c:lblAlgn val="ctr"/>
        <c:lblOffset val="100"/>
        <c:noMultiLvlLbl val="0"/>
      </c:catAx>
      <c:valAx>
        <c:axId val="600322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1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5108-4AFC-AC7F-9F0312558A55}"/>
            </c:ext>
          </c:extLst>
        </c:ser>
        <c:dLbls>
          <c:showLegendKey val="0"/>
          <c:showVal val="0"/>
          <c:showCatName val="0"/>
          <c:showSerName val="0"/>
          <c:showPercent val="0"/>
          <c:showBubbleSize val="0"/>
        </c:dLbls>
        <c:gapWidth val="150"/>
        <c:overlap val="100"/>
        <c:axId val="600323080"/>
        <c:axId val="600323472"/>
      </c:barChart>
      <c:catAx>
        <c:axId val="600323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3472"/>
        <c:crosses val="autoZero"/>
        <c:auto val="1"/>
        <c:lblAlgn val="ctr"/>
        <c:lblOffset val="100"/>
        <c:noMultiLvlLbl val="0"/>
      </c:catAx>
      <c:valAx>
        <c:axId val="600323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3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3C8A-4C2B-A6B6-58396255FC89}"/>
            </c:ext>
          </c:extLst>
        </c:ser>
        <c:dLbls>
          <c:showLegendKey val="0"/>
          <c:showVal val="0"/>
          <c:showCatName val="0"/>
          <c:showSerName val="0"/>
          <c:showPercent val="0"/>
          <c:showBubbleSize val="0"/>
        </c:dLbls>
        <c:gapWidth val="150"/>
        <c:overlap val="100"/>
        <c:axId val="600324256"/>
        <c:axId val="600324648"/>
      </c:barChart>
      <c:catAx>
        <c:axId val="600324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4648"/>
        <c:crosses val="autoZero"/>
        <c:auto val="1"/>
        <c:lblAlgn val="ctr"/>
        <c:lblOffset val="100"/>
        <c:noMultiLvlLbl val="0"/>
      </c:catAx>
      <c:valAx>
        <c:axId val="600324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4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6F-461D-AFC1-105568CB09FE}"/>
            </c:ext>
          </c:extLst>
        </c:ser>
        <c:dLbls>
          <c:showLegendKey val="0"/>
          <c:showVal val="0"/>
          <c:showCatName val="0"/>
          <c:showSerName val="0"/>
          <c:showPercent val="0"/>
          <c:showBubbleSize val="0"/>
        </c:dLbls>
        <c:gapWidth val="150"/>
        <c:overlap val="100"/>
        <c:axId val="600325432"/>
        <c:axId val="600325824"/>
      </c:barChart>
      <c:catAx>
        <c:axId val="600325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5824"/>
        <c:crosses val="autoZero"/>
        <c:auto val="1"/>
        <c:lblAlgn val="ctr"/>
        <c:lblOffset val="100"/>
        <c:noMultiLvlLbl val="0"/>
      </c:catAx>
      <c:valAx>
        <c:axId val="600325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5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EE-4D81-A640-40E5B34777AE}"/>
            </c:ext>
          </c:extLst>
        </c:ser>
        <c:dLbls>
          <c:showLegendKey val="0"/>
          <c:showVal val="0"/>
          <c:showCatName val="0"/>
          <c:showSerName val="0"/>
          <c:showPercent val="0"/>
          <c:showBubbleSize val="0"/>
        </c:dLbls>
        <c:gapWidth val="150"/>
        <c:overlap val="100"/>
        <c:axId val="600326608"/>
        <c:axId val="600327000"/>
      </c:barChart>
      <c:catAx>
        <c:axId val="600326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7000"/>
        <c:crosses val="autoZero"/>
        <c:auto val="1"/>
        <c:lblAlgn val="ctr"/>
        <c:lblOffset val="100"/>
        <c:noMultiLvlLbl val="0"/>
      </c:catAx>
      <c:valAx>
        <c:axId val="600327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6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1'!$D$14:$D$25</c:f>
              <c:numCache>
                <c:formatCode>"₡"#,##0</c:formatCode>
                <c:ptCount val="12"/>
                <c:pt idx="0">
                  <c:v>8996140</c:v>
                </c:pt>
                <c:pt idx="1">
                  <c:v>9461765</c:v>
                </c:pt>
                <c:pt idx="2">
                  <c:v>8209395</c:v>
                </c:pt>
                <c:pt idx="3">
                  <c:v>7785620</c:v>
                </c:pt>
                <c:pt idx="4">
                  <c:v>8561285</c:v>
                </c:pt>
                <c:pt idx="5">
                  <c:v>7351745</c:v>
                </c:pt>
                <c:pt idx="6">
                  <c:v>7319655</c:v>
                </c:pt>
                <c:pt idx="7">
                  <c:v>7207600</c:v>
                </c:pt>
                <c:pt idx="8">
                  <c:v>7911580</c:v>
                </c:pt>
                <c:pt idx="9">
                  <c:v>5837865</c:v>
                </c:pt>
                <c:pt idx="10">
                  <c:v>6348615</c:v>
                </c:pt>
                <c:pt idx="11">
                  <c:v>5371330</c:v>
                </c:pt>
              </c:numCache>
            </c:numRef>
          </c:val>
          <c:extLst>
            <c:ext xmlns:c16="http://schemas.microsoft.com/office/drawing/2014/chart" uri="{C3380CC4-5D6E-409C-BE32-E72D297353CC}">
              <c16:uniqueId val="{00000000-0350-40B5-B5E9-CD3CAD95AFAE}"/>
            </c:ext>
          </c:extLst>
        </c:ser>
        <c:dLbls>
          <c:showLegendKey val="0"/>
          <c:showVal val="0"/>
          <c:showCatName val="0"/>
          <c:showSerName val="0"/>
          <c:showPercent val="0"/>
          <c:showBubbleSize val="0"/>
        </c:dLbls>
        <c:gapWidth val="150"/>
        <c:overlap val="100"/>
        <c:axId val="521234608"/>
        <c:axId val="521235000"/>
      </c:barChart>
      <c:catAx>
        <c:axId val="52123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5000"/>
        <c:crosses val="autoZero"/>
        <c:auto val="1"/>
        <c:lblAlgn val="ctr"/>
        <c:lblOffset val="100"/>
        <c:noMultiLvlLbl val="0"/>
      </c:catAx>
      <c:valAx>
        <c:axId val="521235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FD-4113-AF4F-D570A1C1328B}"/>
            </c:ext>
          </c:extLst>
        </c:ser>
        <c:dLbls>
          <c:showLegendKey val="0"/>
          <c:showVal val="0"/>
          <c:showCatName val="0"/>
          <c:showSerName val="0"/>
          <c:showPercent val="0"/>
          <c:showBubbleSize val="0"/>
        </c:dLbls>
        <c:gapWidth val="150"/>
        <c:overlap val="100"/>
        <c:axId val="524251944"/>
        <c:axId val="524252336"/>
      </c:barChart>
      <c:catAx>
        <c:axId val="52425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2336"/>
        <c:crosses val="autoZero"/>
        <c:auto val="1"/>
        <c:lblAlgn val="ctr"/>
        <c:lblOffset val="100"/>
        <c:noMultiLvlLbl val="0"/>
      </c:catAx>
      <c:valAx>
        <c:axId val="52425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6A3-4A7F-89A4-01D051C83A54}"/>
            </c:ext>
          </c:extLst>
        </c:ser>
        <c:dLbls>
          <c:showLegendKey val="0"/>
          <c:showVal val="0"/>
          <c:showCatName val="0"/>
          <c:showSerName val="0"/>
          <c:showPercent val="0"/>
          <c:showBubbleSize val="0"/>
        </c:dLbls>
        <c:gapWidth val="150"/>
        <c:overlap val="100"/>
        <c:axId val="600327784"/>
        <c:axId val="602720344"/>
      </c:barChart>
      <c:catAx>
        <c:axId val="600327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0344"/>
        <c:crosses val="autoZero"/>
        <c:auto val="1"/>
        <c:lblAlgn val="ctr"/>
        <c:lblOffset val="100"/>
        <c:noMultiLvlLbl val="0"/>
      </c:catAx>
      <c:valAx>
        <c:axId val="602720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7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BB3-45AD-80D0-76DC40FD6DED}"/>
            </c:ext>
          </c:extLst>
        </c:ser>
        <c:dLbls>
          <c:showLegendKey val="0"/>
          <c:showVal val="0"/>
          <c:showCatName val="0"/>
          <c:showSerName val="0"/>
          <c:showPercent val="0"/>
          <c:showBubbleSize val="0"/>
        </c:dLbls>
        <c:gapWidth val="150"/>
        <c:overlap val="100"/>
        <c:axId val="602721128"/>
        <c:axId val="602721520"/>
      </c:barChart>
      <c:catAx>
        <c:axId val="602721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1520"/>
        <c:crosses val="autoZero"/>
        <c:auto val="1"/>
        <c:lblAlgn val="ctr"/>
        <c:lblOffset val="100"/>
        <c:noMultiLvlLbl val="0"/>
      </c:catAx>
      <c:valAx>
        <c:axId val="602721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1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FB3-485D-B294-1E553E4A2E9E}"/>
            </c:ext>
          </c:extLst>
        </c:ser>
        <c:dLbls>
          <c:showLegendKey val="0"/>
          <c:showVal val="0"/>
          <c:showCatName val="0"/>
          <c:showSerName val="0"/>
          <c:showPercent val="0"/>
          <c:showBubbleSize val="0"/>
        </c:dLbls>
        <c:gapWidth val="150"/>
        <c:overlap val="100"/>
        <c:axId val="602722304"/>
        <c:axId val="602722696"/>
      </c:barChart>
      <c:catAx>
        <c:axId val="60272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2696"/>
        <c:crosses val="autoZero"/>
        <c:auto val="1"/>
        <c:lblAlgn val="ctr"/>
        <c:lblOffset val="100"/>
        <c:noMultiLvlLbl val="0"/>
      </c:catAx>
      <c:valAx>
        <c:axId val="602722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0503-4FC8-9BB3-A9622C383226}"/>
            </c:ext>
          </c:extLst>
        </c:ser>
        <c:dLbls>
          <c:showLegendKey val="0"/>
          <c:showVal val="0"/>
          <c:showCatName val="0"/>
          <c:showSerName val="0"/>
          <c:showPercent val="0"/>
          <c:showBubbleSize val="0"/>
        </c:dLbls>
        <c:gapWidth val="150"/>
        <c:overlap val="100"/>
        <c:axId val="602723480"/>
        <c:axId val="602723872"/>
      </c:barChart>
      <c:catAx>
        <c:axId val="602723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3872"/>
        <c:crosses val="autoZero"/>
        <c:auto val="1"/>
        <c:lblAlgn val="ctr"/>
        <c:lblOffset val="100"/>
        <c:noMultiLvlLbl val="0"/>
      </c:catAx>
      <c:valAx>
        <c:axId val="602723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3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77-4C7A-BFB4-CAE34CD65AC8}"/>
            </c:ext>
          </c:extLst>
        </c:ser>
        <c:dLbls>
          <c:showLegendKey val="0"/>
          <c:showVal val="0"/>
          <c:showCatName val="0"/>
          <c:showSerName val="0"/>
          <c:showPercent val="0"/>
          <c:showBubbleSize val="0"/>
        </c:dLbls>
        <c:gapWidth val="150"/>
        <c:overlap val="100"/>
        <c:axId val="602724656"/>
        <c:axId val="602725048"/>
      </c:barChart>
      <c:catAx>
        <c:axId val="60272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5048"/>
        <c:crosses val="autoZero"/>
        <c:auto val="1"/>
        <c:lblAlgn val="ctr"/>
        <c:lblOffset val="100"/>
        <c:noMultiLvlLbl val="0"/>
      </c:catAx>
      <c:valAx>
        <c:axId val="602725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70D-4D16-805C-3DCF707F9953}"/>
            </c:ext>
          </c:extLst>
        </c:ser>
        <c:dLbls>
          <c:showLegendKey val="0"/>
          <c:showVal val="0"/>
          <c:showCatName val="0"/>
          <c:showSerName val="0"/>
          <c:showPercent val="0"/>
          <c:showBubbleSize val="0"/>
        </c:dLbls>
        <c:gapWidth val="150"/>
        <c:overlap val="100"/>
        <c:axId val="602725832"/>
        <c:axId val="602726224"/>
      </c:barChart>
      <c:catAx>
        <c:axId val="602725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6224"/>
        <c:crosses val="autoZero"/>
        <c:auto val="1"/>
        <c:lblAlgn val="ctr"/>
        <c:lblOffset val="100"/>
        <c:noMultiLvlLbl val="0"/>
      </c:catAx>
      <c:valAx>
        <c:axId val="602726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5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E8-4B6B-8D0D-FD678A3C82B1}"/>
            </c:ext>
          </c:extLst>
        </c:ser>
        <c:dLbls>
          <c:showLegendKey val="0"/>
          <c:showVal val="0"/>
          <c:showCatName val="0"/>
          <c:showSerName val="0"/>
          <c:showPercent val="0"/>
          <c:showBubbleSize val="0"/>
        </c:dLbls>
        <c:gapWidth val="150"/>
        <c:overlap val="100"/>
        <c:axId val="602727008"/>
        <c:axId val="602727400"/>
      </c:barChart>
      <c:catAx>
        <c:axId val="602727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7400"/>
        <c:crosses val="autoZero"/>
        <c:auto val="1"/>
        <c:lblAlgn val="ctr"/>
        <c:lblOffset val="100"/>
        <c:noMultiLvlLbl val="0"/>
      </c:catAx>
      <c:valAx>
        <c:axId val="602727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7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56E-48D0-B3D2-6BE97B77913A}"/>
            </c:ext>
          </c:extLst>
        </c:ser>
        <c:dLbls>
          <c:showLegendKey val="0"/>
          <c:showVal val="0"/>
          <c:showCatName val="0"/>
          <c:showSerName val="0"/>
          <c:showPercent val="0"/>
          <c:showBubbleSize val="0"/>
        </c:dLbls>
        <c:gapWidth val="150"/>
        <c:overlap val="100"/>
        <c:axId val="602728184"/>
        <c:axId val="602728576"/>
      </c:barChart>
      <c:catAx>
        <c:axId val="602728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8576"/>
        <c:crosses val="autoZero"/>
        <c:auto val="1"/>
        <c:lblAlgn val="ctr"/>
        <c:lblOffset val="100"/>
        <c:noMultiLvlLbl val="0"/>
      </c:catAx>
      <c:valAx>
        <c:axId val="602728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8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BAB9-4D67-B9A4-BC2CFD7911A0}"/>
            </c:ext>
          </c:extLst>
        </c:ser>
        <c:dLbls>
          <c:showLegendKey val="0"/>
          <c:showVal val="0"/>
          <c:showCatName val="0"/>
          <c:showSerName val="0"/>
          <c:showPercent val="0"/>
          <c:showBubbleSize val="0"/>
        </c:dLbls>
        <c:gapWidth val="150"/>
        <c:overlap val="100"/>
        <c:axId val="602729360"/>
        <c:axId val="602729752"/>
      </c:barChart>
      <c:catAx>
        <c:axId val="60272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9752"/>
        <c:crosses val="autoZero"/>
        <c:auto val="1"/>
        <c:lblAlgn val="ctr"/>
        <c:lblOffset val="100"/>
        <c:noMultiLvlLbl val="0"/>
      </c:catAx>
      <c:valAx>
        <c:axId val="60272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F6B3-4026-803A-7AA049B4335E}"/>
            </c:ext>
          </c:extLst>
        </c:ser>
        <c:dLbls>
          <c:showLegendKey val="0"/>
          <c:showVal val="0"/>
          <c:showCatName val="0"/>
          <c:showSerName val="0"/>
          <c:showPercent val="0"/>
          <c:showBubbleSize val="0"/>
        </c:dLbls>
        <c:gapWidth val="150"/>
        <c:overlap val="100"/>
        <c:axId val="602730536"/>
        <c:axId val="602730928"/>
      </c:barChart>
      <c:catAx>
        <c:axId val="602730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0928"/>
        <c:crosses val="autoZero"/>
        <c:auto val="1"/>
        <c:lblAlgn val="ctr"/>
        <c:lblOffset val="100"/>
        <c:noMultiLvlLbl val="0"/>
      </c:catAx>
      <c:valAx>
        <c:axId val="602730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0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DB7D-4367-A5E0-99A5660D2D78}"/>
            </c:ext>
          </c:extLst>
        </c:ser>
        <c:dLbls>
          <c:showLegendKey val="0"/>
          <c:showVal val="0"/>
          <c:showCatName val="0"/>
          <c:showSerName val="0"/>
          <c:showPercent val="0"/>
          <c:showBubbleSize val="0"/>
        </c:dLbls>
        <c:gapWidth val="150"/>
        <c:overlap val="100"/>
        <c:axId val="524253120"/>
        <c:axId val="524253512"/>
      </c:barChart>
      <c:catAx>
        <c:axId val="52425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3512"/>
        <c:crosses val="autoZero"/>
        <c:auto val="1"/>
        <c:lblAlgn val="ctr"/>
        <c:lblOffset val="100"/>
        <c:noMultiLvlLbl val="0"/>
      </c:catAx>
      <c:valAx>
        <c:axId val="52425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093-4DB6-8AF8-97B4BAA58606}"/>
            </c:ext>
          </c:extLst>
        </c:ser>
        <c:dLbls>
          <c:showLegendKey val="0"/>
          <c:showVal val="0"/>
          <c:showCatName val="0"/>
          <c:showSerName val="0"/>
          <c:showPercent val="0"/>
          <c:showBubbleSize val="0"/>
        </c:dLbls>
        <c:gapWidth val="150"/>
        <c:overlap val="100"/>
        <c:axId val="602731712"/>
        <c:axId val="602732104"/>
      </c:barChart>
      <c:catAx>
        <c:axId val="60273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2104"/>
        <c:crosses val="autoZero"/>
        <c:auto val="1"/>
        <c:lblAlgn val="ctr"/>
        <c:lblOffset val="100"/>
        <c:noMultiLvlLbl val="0"/>
      </c:catAx>
      <c:valAx>
        <c:axId val="602732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642-411D-9F9F-368B3F9C1542}"/>
            </c:ext>
          </c:extLst>
        </c:ser>
        <c:dLbls>
          <c:showLegendKey val="0"/>
          <c:showVal val="0"/>
          <c:showCatName val="0"/>
          <c:showSerName val="0"/>
          <c:showPercent val="0"/>
          <c:showBubbleSize val="0"/>
        </c:dLbls>
        <c:gapWidth val="150"/>
        <c:overlap val="100"/>
        <c:axId val="602732888"/>
        <c:axId val="602733280"/>
      </c:barChart>
      <c:catAx>
        <c:axId val="602732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3280"/>
        <c:crosses val="autoZero"/>
        <c:auto val="1"/>
        <c:lblAlgn val="ctr"/>
        <c:lblOffset val="100"/>
        <c:noMultiLvlLbl val="0"/>
      </c:catAx>
      <c:valAx>
        <c:axId val="60273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2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2D-4A7F-A8F9-2B882D9D3C99}"/>
            </c:ext>
          </c:extLst>
        </c:ser>
        <c:dLbls>
          <c:showLegendKey val="0"/>
          <c:showVal val="0"/>
          <c:showCatName val="0"/>
          <c:showSerName val="0"/>
          <c:showPercent val="0"/>
          <c:showBubbleSize val="0"/>
        </c:dLbls>
        <c:gapWidth val="150"/>
        <c:overlap val="100"/>
        <c:axId val="602734064"/>
        <c:axId val="602734456"/>
      </c:barChart>
      <c:catAx>
        <c:axId val="60273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4456"/>
        <c:crosses val="autoZero"/>
        <c:auto val="1"/>
        <c:lblAlgn val="ctr"/>
        <c:lblOffset val="100"/>
        <c:noMultiLvlLbl val="0"/>
      </c:catAx>
      <c:valAx>
        <c:axId val="602734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A9B5-4C8A-ACF6-2BB6B89F33C6}"/>
            </c:ext>
          </c:extLst>
        </c:ser>
        <c:dLbls>
          <c:showLegendKey val="0"/>
          <c:showVal val="0"/>
          <c:showCatName val="0"/>
          <c:showSerName val="0"/>
          <c:showPercent val="0"/>
          <c:showBubbleSize val="0"/>
        </c:dLbls>
        <c:gapWidth val="150"/>
        <c:overlap val="100"/>
        <c:axId val="602735240"/>
        <c:axId val="602735632"/>
      </c:barChart>
      <c:catAx>
        <c:axId val="602735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5632"/>
        <c:crosses val="autoZero"/>
        <c:auto val="1"/>
        <c:lblAlgn val="ctr"/>
        <c:lblOffset val="100"/>
        <c:noMultiLvlLbl val="0"/>
      </c:catAx>
      <c:valAx>
        <c:axId val="602735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5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97E8-4A32-9D31-BB97DC716B89}"/>
            </c:ext>
          </c:extLst>
        </c:ser>
        <c:dLbls>
          <c:showLegendKey val="0"/>
          <c:showVal val="0"/>
          <c:showCatName val="0"/>
          <c:showSerName val="0"/>
          <c:showPercent val="0"/>
          <c:showBubbleSize val="0"/>
        </c:dLbls>
        <c:gapWidth val="150"/>
        <c:overlap val="100"/>
        <c:axId val="602736416"/>
        <c:axId val="602736808"/>
      </c:barChart>
      <c:catAx>
        <c:axId val="60273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6808"/>
        <c:crosses val="autoZero"/>
        <c:auto val="1"/>
        <c:lblAlgn val="ctr"/>
        <c:lblOffset val="100"/>
        <c:noMultiLvlLbl val="0"/>
      </c:catAx>
      <c:valAx>
        <c:axId val="602736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7E7D-40B4-BE08-452BF431D4CE}"/>
            </c:ext>
          </c:extLst>
        </c:ser>
        <c:dLbls>
          <c:showLegendKey val="0"/>
          <c:showVal val="0"/>
          <c:showCatName val="0"/>
          <c:showSerName val="0"/>
          <c:showPercent val="0"/>
          <c:showBubbleSize val="0"/>
        </c:dLbls>
        <c:gapWidth val="150"/>
        <c:overlap val="100"/>
        <c:axId val="602737592"/>
        <c:axId val="602737984"/>
      </c:barChart>
      <c:catAx>
        <c:axId val="602737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7984"/>
        <c:crosses val="autoZero"/>
        <c:auto val="1"/>
        <c:lblAlgn val="ctr"/>
        <c:lblOffset val="100"/>
        <c:noMultiLvlLbl val="0"/>
      </c:catAx>
      <c:valAx>
        <c:axId val="602737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7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A1-4F53-8E7C-C0D3DF54AFDF}"/>
            </c:ext>
          </c:extLst>
        </c:ser>
        <c:dLbls>
          <c:showLegendKey val="0"/>
          <c:showVal val="0"/>
          <c:showCatName val="0"/>
          <c:showSerName val="0"/>
          <c:showPercent val="0"/>
          <c:showBubbleSize val="0"/>
        </c:dLbls>
        <c:gapWidth val="150"/>
        <c:overlap val="100"/>
        <c:axId val="602738768"/>
        <c:axId val="602739160"/>
      </c:barChart>
      <c:catAx>
        <c:axId val="602738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9160"/>
        <c:crosses val="autoZero"/>
        <c:auto val="1"/>
        <c:lblAlgn val="ctr"/>
        <c:lblOffset val="100"/>
        <c:noMultiLvlLbl val="0"/>
      </c:catAx>
      <c:valAx>
        <c:axId val="602739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F6-47E7-B867-2FFC00BE9967}"/>
            </c:ext>
          </c:extLst>
        </c:ser>
        <c:dLbls>
          <c:showLegendKey val="0"/>
          <c:showVal val="0"/>
          <c:showCatName val="0"/>
          <c:showSerName val="0"/>
          <c:showPercent val="0"/>
          <c:showBubbleSize val="0"/>
        </c:dLbls>
        <c:gapWidth val="150"/>
        <c:overlap val="100"/>
        <c:axId val="602739944"/>
        <c:axId val="602740336"/>
      </c:barChart>
      <c:catAx>
        <c:axId val="602739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0336"/>
        <c:crosses val="autoZero"/>
        <c:auto val="1"/>
        <c:lblAlgn val="ctr"/>
        <c:lblOffset val="100"/>
        <c:noMultiLvlLbl val="0"/>
      </c:catAx>
      <c:valAx>
        <c:axId val="602740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9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9B-4E17-B267-A7E5D163020E}"/>
            </c:ext>
          </c:extLst>
        </c:ser>
        <c:dLbls>
          <c:showLegendKey val="0"/>
          <c:showVal val="0"/>
          <c:showCatName val="0"/>
          <c:showSerName val="0"/>
          <c:showPercent val="0"/>
          <c:showBubbleSize val="0"/>
        </c:dLbls>
        <c:gapWidth val="150"/>
        <c:overlap val="100"/>
        <c:axId val="602741120"/>
        <c:axId val="602741512"/>
      </c:barChart>
      <c:catAx>
        <c:axId val="602741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1512"/>
        <c:crosses val="autoZero"/>
        <c:auto val="1"/>
        <c:lblAlgn val="ctr"/>
        <c:lblOffset val="100"/>
        <c:noMultiLvlLbl val="0"/>
      </c:catAx>
      <c:valAx>
        <c:axId val="602741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1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7827-417A-A6E4-897805632AE3}"/>
            </c:ext>
          </c:extLst>
        </c:ser>
        <c:dLbls>
          <c:showLegendKey val="0"/>
          <c:showVal val="0"/>
          <c:showCatName val="0"/>
          <c:showSerName val="0"/>
          <c:showPercent val="0"/>
          <c:showBubbleSize val="0"/>
        </c:dLbls>
        <c:gapWidth val="150"/>
        <c:overlap val="100"/>
        <c:axId val="602742296"/>
        <c:axId val="602742688"/>
      </c:barChart>
      <c:catAx>
        <c:axId val="602742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2688"/>
        <c:crosses val="autoZero"/>
        <c:auto val="1"/>
        <c:lblAlgn val="ctr"/>
        <c:lblOffset val="100"/>
        <c:noMultiLvlLbl val="0"/>
      </c:catAx>
      <c:valAx>
        <c:axId val="602742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2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A25-4B11-9FB4-CAFCD41BE6CA}"/>
            </c:ext>
          </c:extLst>
        </c:ser>
        <c:dLbls>
          <c:showLegendKey val="0"/>
          <c:showVal val="0"/>
          <c:showCatName val="0"/>
          <c:showSerName val="0"/>
          <c:showPercent val="0"/>
          <c:showBubbleSize val="0"/>
        </c:dLbls>
        <c:gapWidth val="150"/>
        <c:overlap val="100"/>
        <c:axId val="524254296"/>
        <c:axId val="524254688"/>
      </c:barChart>
      <c:catAx>
        <c:axId val="52425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4688"/>
        <c:crosses val="autoZero"/>
        <c:auto val="1"/>
        <c:lblAlgn val="ctr"/>
        <c:lblOffset val="100"/>
        <c:noMultiLvlLbl val="0"/>
      </c:catAx>
      <c:valAx>
        <c:axId val="52425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F5FD-47EB-8350-C887E057E427}"/>
            </c:ext>
          </c:extLst>
        </c:ser>
        <c:dLbls>
          <c:showLegendKey val="0"/>
          <c:showVal val="0"/>
          <c:showCatName val="0"/>
          <c:showSerName val="0"/>
          <c:showPercent val="0"/>
          <c:showBubbleSize val="0"/>
        </c:dLbls>
        <c:gapWidth val="150"/>
        <c:overlap val="100"/>
        <c:axId val="602743472"/>
        <c:axId val="602743864"/>
      </c:barChart>
      <c:catAx>
        <c:axId val="60274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3864"/>
        <c:crosses val="autoZero"/>
        <c:auto val="1"/>
        <c:lblAlgn val="ctr"/>
        <c:lblOffset val="100"/>
        <c:noMultiLvlLbl val="0"/>
      </c:catAx>
      <c:valAx>
        <c:axId val="602743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30C0-44B6-B23A-FA7EFF070618}"/>
            </c:ext>
          </c:extLst>
        </c:ser>
        <c:dLbls>
          <c:showLegendKey val="0"/>
          <c:showVal val="0"/>
          <c:showCatName val="0"/>
          <c:showSerName val="0"/>
          <c:showPercent val="0"/>
          <c:showBubbleSize val="0"/>
        </c:dLbls>
        <c:gapWidth val="150"/>
        <c:overlap val="100"/>
        <c:axId val="602744648"/>
        <c:axId val="602745040"/>
      </c:barChart>
      <c:catAx>
        <c:axId val="602744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5040"/>
        <c:crosses val="autoZero"/>
        <c:auto val="1"/>
        <c:lblAlgn val="ctr"/>
        <c:lblOffset val="100"/>
        <c:noMultiLvlLbl val="0"/>
      </c:catAx>
      <c:valAx>
        <c:axId val="602745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4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03-4C93-84B4-4AB9DE1D9A99}"/>
            </c:ext>
          </c:extLst>
        </c:ser>
        <c:dLbls>
          <c:showLegendKey val="0"/>
          <c:showVal val="0"/>
          <c:showCatName val="0"/>
          <c:showSerName val="0"/>
          <c:showPercent val="0"/>
          <c:showBubbleSize val="0"/>
        </c:dLbls>
        <c:gapWidth val="150"/>
        <c:overlap val="100"/>
        <c:axId val="602745824"/>
        <c:axId val="602746216"/>
      </c:barChart>
      <c:catAx>
        <c:axId val="602745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6216"/>
        <c:crosses val="autoZero"/>
        <c:auto val="1"/>
        <c:lblAlgn val="ctr"/>
        <c:lblOffset val="100"/>
        <c:noMultiLvlLbl val="0"/>
      </c:catAx>
      <c:valAx>
        <c:axId val="602746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5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4E-460B-9CE3-AA36AA665B52}"/>
            </c:ext>
          </c:extLst>
        </c:ser>
        <c:dLbls>
          <c:showLegendKey val="0"/>
          <c:showVal val="0"/>
          <c:showCatName val="0"/>
          <c:showSerName val="0"/>
          <c:showPercent val="0"/>
          <c:showBubbleSize val="0"/>
        </c:dLbls>
        <c:gapWidth val="150"/>
        <c:overlap val="100"/>
        <c:axId val="602747000"/>
        <c:axId val="602747392"/>
      </c:barChart>
      <c:catAx>
        <c:axId val="602747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7392"/>
        <c:crosses val="autoZero"/>
        <c:auto val="1"/>
        <c:lblAlgn val="ctr"/>
        <c:lblOffset val="100"/>
        <c:noMultiLvlLbl val="0"/>
      </c:catAx>
      <c:valAx>
        <c:axId val="602747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7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CF-451D-B136-23E0D4C90BE9}"/>
            </c:ext>
          </c:extLst>
        </c:ser>
        <c:dLbls>
          <c:showLegendKey val="0"/>
          <c:showVal val="0"/>
          <c:showCatName val="0"/>
          <c:showSerName val="0"/>
          <c:showPercent val="0"/>
          <c:showBubbleSize val="0"/>
        </c:dLbls>
        <c:gapWidth val="150"/>
        <c:overlap val="100"/>
        <c:axId val="602748176"/>
        <c:axId val="602748568"/>
      </c:barChart>
      <c:catAx>
        <c:axId val="602748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8568"/>
        <c:crosses val="autoZero"/>
        <c:auto val="1"/>
        <c:lblAlgn val="ctr"/>
        <c:lblOffset val="100"/>
        <c:noMultiLvlLbl val="0"/>
      </c:catAx>
      <c:valAx>
        <c:axId val="602748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8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ED72-4473-A075-CA7E303EA083}"/>
            </c:ext>
          </c:extLst>
        </c:ser>
        <c:dLbls>
          <c:showLegendKey val="0"/>
          <c:showVal val="0"/>
          <c:showCatName val="0"/>
          <c:showSerName val="0"/>
          <c:showPercent val="0"/>
          <c:showBubbleSize val="0"/>
        </c:dLbls>
        <c:gapWidth val="150"/>
        <c:overlap val="100"/>
        <c:axId val="602749352"/>
        <c:axId val="602749744"/>
      </c:barChart>
      <c:catAx>
        <c:axId val="602749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9744"/>
        <c:crosses val="autoZero"/>
        <c:auto val="1"/>
        <c:lblAlgn val="ctr"/>
        <c:lblOffset val="100"/>
        <c:noMultiLvlLbl val="0"/>
      </c:catAx>
      <c:valAx>
        <c:axId val="602749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9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F44D-408D-A4BB-FDB0C8949B81}"/>
            </c:ext>
          </c:extLst>
        </c:ser>
        <c:dLbls>
          <c:showLegendKey val="0"/>
          <c:showVal val="0"/>
          <c:showCatName val="0"/>
          <c:showSerName val="0"/>
          <c:showPercent val="0"/>
          <c:showBubbleSize val="0"/>
        </c:dLbls>
        <c:gapWidth val="150"/>
        <c:overlap val="100"/>
        <c:axId val="602750528"/>
        <c:axId val="602750920"/>
      </c:barChart>
      <c:catAx>
        <c:axId val="602750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0920"/>
        <c:crosses val="autoZero"/>
        <c:auto val="1"/>
        <c:lblAlgn val="ctr"/>
        <c:lblOffset val="100"/>
        <c:noMultiLvlLbl val="0"/>
      </c:catAx>
      <c:valAx>
        <c:axId val="602750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94DE-4A84-8BEA-ED3987928CE6}"/>
            </c:ext>
          </c:extLst>
        </c:ser>
        <c:dLbls>
          <c:showLegendKey val="0"/>
          <c:showVal val="0"/>
          <c:showCatName val="0"/>
          <c:showSerName val="0"/>
          <c:showPercent val="0"/>
          <c:showBubbleSize val="0"/>
        </c:dLbls>
        <c:gapWidth val="150"/>
        <c:overlap val="100"/>
        <c:axId val="602751704"/>
        <c:axId val="602752096"/>
      </c:barChart>
      <c:catAx>
        <c:axId val="602751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2096"/>
        <c:crosses val="autoZero"/>
        <c:auto val="1"/>
        <c:lblAlgn val="ctr"/>
        <c:lblOffset val="100"/>
        <c:noMultiLvlLbl val="0"/>
      </c:catAx>
      <c:valAx>
        <c:axId val="602752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1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5C-4547-8F32-6C604EE27E4E}"/>
            </c:ext>
          </c:extLst>
        </c:ser>
        <c:dLbls>
          <c:showLegendKey val="0"/>
          <c:showVal val="0"/>
          <c:showCatName val="0"/>
          <c:showSerName val="0"/>
          <c:showPercent val="0"/>
          <c:showBubbleSize val="0"/>
        </c:dLbls>
        <c:gapWidth val="150"/>
        <c:overlap val="100"/>
        <c:axId val="602752880"/>
        <c:axId val="602753272"/>
      </c:barChart>
      <c:catAx>
        <c:axId val="602752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3272"/>
        <c:crosses val="autoZero"/>
        <c:auto val="1"/>
        <c:lblAlgn val="ctr"/>
        <c:lblOffset val="100"/>
        <c:noMultiLvlLbl val="0"/>
      </c:catAx>
      <c:valAx>
        <c:axId val="602753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BC8-465F-9425-247515532BD9}"/>
            </c:ext>
          </c:extLst>
        </c:ser>
        <c:dLbls>
          <c:showLegendKey val="0"/>
          <c:showVal val="0"/>
          <c:showCatName val="0"/>
          <c:showSerName val="0"/>
          <c:showPercent val="0"/>
          <c:showBubbleSize val="0"/>
        </c:dLbls>
        <c:gapWidth val="150"/>
        <c:overlap val="100"/>
        <c:axId val="602754056"/>
        <c:axId val="602754448"/>
      </c:barChart>
      <c:catAx>
        <c:axId val="602754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4448"/>
        <c:crosses val="autoZero"/>
        <c:auto val="1"/>
        <c:lblAlgn val="ctr"/>
        <c:lblOffset val="100"/>
        <c:noMultiLvlLbl val="0"/>
      </c:catAx>
      <c:valAx>
        <c:axId val="602754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4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0F6B-43BE-9C85-A1D7D600A1B3}"/>
            </c:ext>
          </c:extLst>
        </c:ser>
        <c:dLbls>
          <c:showLegendKey val="0"/>
          <c:showVal val="0"/>
          <c:showCatName val="0"/>
          <c:showSerName val="0"/>
          <c:showPercent val="0"/>
          <c:showBubbleSize val="0"/>
        </c:dLbls>
        <c:gapWidth val="150"/>
        <c:overlap val="100"/>
        <c:axId val="524255472"/>
        <c:axId val="524255864"/>
      </c:barChart>
      <c:catAx>
        <c:axId val="52425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5864"/>
        <c:crosses val="autoZero"/>
        <c:auto val="1"/>
        <c:lblAlgn val="ctr"/>
        <c:lblOffset val="100"/>
        <c:noMultiLvlLbl val="0"/>
      </c:catAx>
      <c:valAx>
        <c:axId val="52425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819-4310-9A9D-46DD9A32BBA2}"/>
            </c:ext>
          </c:extLst>
        </c:ser>
        <c:dLbls>
          <c:showLegendKey val="0"/>
          <c:showVal val="0"/>
          <c:showCatName val="0"/>
          <c:showSerName val="0"/>
          <c:showPercent val="0"/>
          <c:showBubbleSize val="0"/>
        </c:dLbls>
        <c:gapWidth val="150"/>
        <c:overlap val="100"/>
        <c:axId val="602755232"/>
        <c:axId val="602755624"/>
      </c:barChart>
      <c:catAx>
        <c:axId val="602755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5624"/>
        <c:crosses val="autoZero"/>
        <c:auto val="1"/>
        <c:lblAlgn val="ctr"/>
        <c:lblOffset val="100"/>
        <c:noMultiLvlLbl val="0"/>
      </c:catAx>
      <c:valAx>
        <c:axId val="602755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5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40.510333333333328</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ED25-4544-9E44-07B1FA1F9A99}"/>
            </c:ext>
          </c:extLst>
        </c:ser>
        <c:dLbls>
          <c:showLegendKey val="0"/>
          <c:showVal val="0"/>
          <c:showCatName val="0"/>
          <c:showSerName val="0"/>
          <c:showPercent val="0"/>
          <c:showBubbleSize val="0"/>
        </c:dLbls>
        <c:gapWidth val="150"/>
        <c:axId val="602756408"/>
        <c:axId val="602756800"/>
      </c:barChart>
      <c:catAx>
        <c:axId val="60275640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800"/>
        <c:crosses val="autoZero"/>
        <c:auto val="1"/>
        <c:lblAlgn val="ctr"/>
        <c:lblOffset val="100"/>
        <c:noMultiLvlLbl val="0"/>
      </c:catAx>
      <c:valAx>
        <c:axId val="60275680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649.54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4CB3-4041-82F7-7DCBDDC4251E}"/>
            </c:ext>
          </c:extLst>
        </c:ser>
        <c:dLbls>
          <c:showLegendKey val="0"/>
          <c:showVal val="0"/>
          <c:showCatName val="0"/>
          <c:showSerName val="0"/>
          <c:showPercent val="0"/>
          <c:showBubbleSize val="0"/>
        </c:dLbls>
        <c:gapWidth val="150"/>
        <c:axId val="602757584"/>
        <c:axId val="602757976"/>
      </c:barChart>
      <c:catAx>
        <c:axId val="60275758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976"/>
        <c:crosses val="autoZero"/>
        <c:auto val="1"/>
        <c:lblAlgn val="ctr"/>
        <c:lblOffset val="100"/>
        <c:noMultiLvlLbl val="0"/>
      </c:catAx>
      <c:valAx>
        <c:axId val="60275797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"₡"#,##0</c:formatCode>
                <c:ptCount val="10"/>
                <c:pt idx="0">
                  <c:v>7530216.25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F72A-4090-9236-1DA8E61928F5}"/>
            </c:ext>
          </c:extLst>
        </c:ser>
        <c:dLbls>
          <c:showLegendKey val="0"/>
          <c:showVal val="0"/>
          <c:showCatName val="0"/>
          <c:showSerName val="0"/>
          <c:showPercent val="0"/>
          <c:showBubbleSize val="0"/>
        </c:dLbls>
        <c:gapWidth val="150"/>
        <c:axId val="602758760"/>
        <c:axId val="602759152"/>
      </c:barChart>
      <c:catAx>
        <c:axId val="60275876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152"/>
        <c:crosses val="autoZero"/>
        <c:auto val="1"/>
        <c:lblAlgn val="ctr"/>
        <c:lblOffset val="100"/>
        <c:noMultiLvlLbl val="0"/>
      </c:catAx>
      <c:valAx>
        <c:axId val="60275915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8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0.24701422764227643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0F11-4F11-AA9E-46AE13D6025B}"/>
            </c:ext>
          </c:extLst>
        </c:ser>
        <c:dLbls>
          <c:showLegendKey val="0"/>
          <c:showVal val="0"/>
          <c:showCatName val="0"/>
          <c:showSerName val="0"/>
          <c:showPercent val="0"/>
          <c:showBubbleSize val="0"/>
        </c:dLbls>
        <c:gapWidth val="150"/>
        <c:axId val="602759936"/>
        <c:axId val="602760328"/>
      </c:barChart>
      <c:catAx>
        <c:axId val="60275993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0328"/>
        <c:crosses val="autoZero"/>
        <c:auto val="1"/>
        <c:lblAlgn val="ctr"/>
        <c:lblOffset val="100"/>
        <c:noMultiLvlLbl val="0"/>
      </c:catAx>
      <c:valAx>
        <c:axId val="60276032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4.7659215686274509E-3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4157-45F6-AEA6-D6D8D21D4F4C}"/>
            </c:ext>
          </c:extLst>
        </c:ser>
        <c:dLbls>
          <c:showLegendKey val="0"/>
          <c:showVal val="0"/>
          <c:showCatName val="0"/>
          <c:showSerName val="0"/>
          <c:showPercent val="0"/>
          <c:showBubbleSize val="0"/>
        </c:dLbls>
        <c:gapWidth val="150"/>
        <c:axId val="602761112"/>
        <c:axId val="602761504"/>
      </c:barChart>
      <c:catAx>
        <c:axId val="60276111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504"/>
        <c:crosses val="autoZero"/>
        <c:auto val="1"/>
        <c:lblAlgn val="ctr"/>
        <c:lblOffset val="100"/>
        <c:noMultiLvlLbl val="0"/>
      </c:catAx>
      <c:valAx>
        <c:axId val="60276150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2.256425566666667</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F43F-437C-9ECE-F05A4CE13EC4}"/>
            </c:ext>
          </c:extLst>
        </c:ser>
        <c:dLbls>
          <c:showLegendKey val="0"/>
          <c:showVal val="0"/>
          <c:showCatName val="0"/>
          <c:showSerName val="0"/>
          <c:showPercent val="0"/>
          <c:showBubbleSize val="0"/>
        </c:dLbls>
        <c:gapWidth val="150"/>
        <c:axId val="602762288"/>
        <c:axId val="602762680"/>
      </c:barChart>
      <c:catAx>
        <c:axId val="6027622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680"/>
        <c:crosses val="autoZero"/>
        <c:auto val="1"/>
        <c:lblAlgn val="ctr"/>
        <c:lblOffset val="100"/>
        <c:noMultiLvlLbl val="0"/>
      </c:catAx>
      <c:valAx>
        <c:axId val="6027626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51.521999999999998</c:v>
                </c:pt>
                <c:pt idx="1">
                  <c:v>50.523000000000003</c:v>
                </c:pt>
                <c:pt idx="2">
                  <c:v>46.511000000000003</c:v>
                </c:pt>
                <c:pt idx="3">
                  <c:v>40.043999999999997</c:v>
                </c:pt>
                <c:pt idx="4">
                  <c:v>47.762</c:v>
                </c:pt>
                <c:pt idx="5">
                  <c:v>38.762999999999998</c:v>
                </c:pt>
                <c:pt idx="6">
                  <c:v>34.487000000000002</c:v>
                </c:pt>
                <c:pt idx="7">
                  <c:v>37.676000000000002</c:v>
                </c:pt>
                <c:pt idx="8">
                  <c:v>41.390999999999998</c:v>
                </c:pt>
                <c:pt idx="9">
                  <c:v>35.476999999999997</c:v>
                </c:pt>
                <c:pt idx="10">
                  <c:v>34.536999999999999</c:v>
                </c:pt>
                <c:pt idx="11">
                  <c:v>27.431000000000001</c:v>
                </c:pt>
              </c:numCache>
            </c:numRef>
          </c:val>
          <c:extLst>
            <c:ext xmlns:c16="http://schemas.microsoft.com/office/drawing/2014/chart" uri="{C3380CC4-5D6E-409C-BE32-E72D297353CC}">
              <c16:uniqueId val="{00000000-CC27-4FAF-8B92-FA9F230D550F}"/>
            </c:ext>
          </c:extLst>
        </c:ser>
        <c:dLbls>
          <c:showLegendKey val="0"/>
          <c:showVal val="0"/>
          <c:showCatName val="0"/>
          <c:showSerName val="0"/>
          <c:showPercent val="0"/>
          <c:showBubbleSize val="0"/>
        </c:dLbls>
        <c:gapWidth val="150"/>
        <c:overlap val="100"/>
        <c:axId val="602763464"/>
        <c:axId val="602763856"/>
      </c:barChart>
      <c:catAx>
        <c:axId val="602763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3856"/>
        <c:crosses val="autoZero"/>
        <c:auto val="1"/>
        <c:lblAlgn val="ctr"/>
        <c:lblOffset val="100"/>
        <c:noMultiLvlLbl val="0"/>
      </c:catAx>
      <c:valAx>
        <c:axId val="602763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3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564E-47DC-A358-309AD902529E}"/>
            </c:ext>
          </c:extLst>
        </c:ser>
        <c:dLbls>
          <c:showLegendKey val="0"/>
          <c:showVal val="0"/>
          <c:showCatName val="0"/>
          <c:showSerName val="0"/>
          <c:showPercent val="0"/>
          <c:showBubbleSize val="0"/>
        </c:dLbls>
        <c:gapWidth val="150"/>
        <c:overlap val="100"/>
        <c:axId val="602764640"/>
        <c:axId val="602765032"/>
      </c:barChart>
      <c:catAx>
        <c:axId val="602764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5032"/>
        <c:crosses val="autoZero"/>
        <c:auto val="1"/>
        <c:lblAlgn val="ctr"/>
        <c:lblOffset val="100"/>
        <c:noMultiLvlLbl val="0"/>
      </c:catAx>
      <c:valAx>
        <c:axId val="602765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4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"₡"#,##0</c:formatCode>
                <c:ptCount val="12"/>
                <c:pt idx="0">
                  <c:v>8996140</c:v>
                </c:pt>
                <c:pt idx="1">
                  <c:v>9461765</c:v>
                </c:pt>
                <c:pt idx="2">
                  <c:v>8209395</c:v>
                </c:pt>
                <c:pt idx="3">
                  <c:v>7785620</c:v>
                </c:pt>
                <c:pt idx="4">
                  <c:v>8561285</c:v>
                </c:pt>
                <c:pt idx="5">
                  <c:v>7351745</c:v>
                </c:pt>
                <c:pt idx="6">
                  <c:v>7319655</c:v>
                </c:pt>
                <c:pt idx="7">
                  <c:v>7207600</c:v>
                </c:pt>
                <c:pt idx="8">
                  <c:v>7911580</c:v>
                </c:pt>
                <c:pt idx="9">
                  <c:v>5837865</c:v>
                </c:pt>
                <c:pt idx="10">
                  <c:v>6348615</c:v>
                </c:pt>
                <c:pt idx="11">
                  <c:v>5371330</c:v>
                </c:pt>
              </c:numCache>
            </c:numRef>
          </c:val>
          <c:extLst>
            <c:ext xmlns:c16="http://schemas.microsoft.com/office/drawing/2014/chart" uri="{C3380CC4-5D6E-409C-BE32-E72D297353CC}">
              <c16:uniqueId val="{00000000-6A1B-49E2-9913-D3B1A7365EC0}"/>
            </c:ext>
          </c:extLst>
        </c:ser>
        <c:dLbls>
          <c:showLegendKey val="0"/>
          <c:showVal val="0"/>
          <c:showCatName val="0"/>
          <c:showSerName val="0"/>
          <c:showPercent val="0"/>
          <c:showBubbleSize val="0"/>
        </c:dLbls>
        <c:gapWidth val="150"/>
        <c:overlap val="100"/>
        <c:axId val="602765816"/>
        <c:axId val="602766208"/>
      </c:barChart>
      <c:catAx>
        <c:axId val="602765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6208"/>
        <c:crosses val="autoZero"/>
        <c:auto val="1"/>
        <c:lblAlgn val="ctr"/>
        <c:lblOffset val="100"/>
        <c:noMultiLvlLbl val="0"/>
      </c:catAx>
      <c:valAx>
        <c:axId val="602766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5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34-442C-93EF-A11700091071}"/>
            </c:ext>
          </c:extLst>
        </c:ser>
        <c:dLbls>
          <c:showLegendKey val="0"/>
          <c:showVal val="0"/>
          <c:showCatName val="0"/>
          <c:showSerName val="0"/>
          <c:showPercent val="0"/>
          <c:showBubbleSize val="0"/>
        </c:dLbls>
        <c:gapWidth val="150"/>
        <c:overlap val="100"/>
        <c:axId val="524256648"/>
        <c:axId val="524257040"/>
      </c:barChart>
      <c:catAx>
        <c:axId val="52425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7040"/>
        <c:crosses val="autoZero"/>
        <c:auto val="1"/>
        <c:lblAlgn val="ctr"/>
        <c:lblOffset val="100"/>
        <c:noMultiLvlLbl val="0"/>
      </c:catAx>
      <c:valAx>
        <c:axId val="52425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0.31415853658536586</c:v>
                </c:pt>
                <c:pt idx="1">
                  <c:v>0.30806707317073173</c:v>
                </c:pt>
                <c:pt idx="2">
                  <c:v>0.28360365853658537</c:v>
                </c:pt>
                <c:pt idx="3">
                  <c:v>0.24417073170731707</c:v>
                </c:pt>
                <c:pt idx="4">
                  <c:v>0.29123170731707315</c:v>
                </c:pt>
                <c:pt idx="5">
                  <c:v>0.23635975609756096</c:v>
                </c:pt>
                <c:pt idx="6">
                  <c:v>0.21028658536585368</c:v>
                </c:pt>
                <c:pt idx="7">
                  <c:v>0.22973170731707318</c:v>
                </c:pt>
                <c:pt idx="8">
                  <c:v>0.25238414634146339</c:v>
                </c:pt>
                <c:pt idx="9">
                  <c:v>0.21632317073170729</c:v>
                </c:pt>
                <c:pt idx="10">
                  <c:v>0.21059146341463414</c:v>
                </c:pt>
                <c:pt idx="11">
                  <c:v>0.16726219512195123</c:v>
                </c:pt>
              </c:numCache>
            </c:numRef>
          </c:val>
          <c:extLst>
            <c:ext xmlns:c16="http://schemas.microsoft.com/office/drawing/2014/chart" uri="{C3380CC4-5D6E-409C-BE32-E72D297353CC}">
              <c16:uniqueId val="{00000000-1892-4110-825F-5A1ACB0952CC}"/>
            </c:ext>
          </c:extLst>
        </c:ser>
        <c:dLbls>
          <c:showLegendKey val="0"/>
          <c:showVal val="0"/>
          <c:showCatName val="0"/>
          <c:showSerName val="0"/>
          <c:showPercent val="0"/>
          <c:showBubbleSize val="0"/>
        </c:dLbls>
        <c:gapWidth val="150"/>
        <c:overlap val="100"/>
        <c:axId val="602766992"/>
        <c:axId val="602767384"/>
      </c:barChart>
      <c:catAx>
        <c:axId val="602766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7384"/>
        <c:crosses val="autoZero"/>
        <c:auto val="1"/>
        <c:lblAlgn val="ctr"/>
        <c:lblOffset val="100"/>
        <c:noMultiLvlLbl val="0"/>
      </c:catAx>
      <c:valAx>
        <c:axId val="602767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6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6.061411764705882E-3</c:v>
                </c:pt>
                <c:pt idx="1">
                  <c:v>5.9438823529411764E-3</c:v>
                </c:pt>
                <c:pt idx="2">
                  <c:v>5.4718823529411771E-3</c:v>
                </c:pt>
                <c:pt idx="3">
                  <c:v>4.7110588235294111E-3</c:v>
                </c:pt>
                <c:pt idx="4">
                  <c:v>5.6190588235294119E-3</c:v>
                </c:pt>
                <c:pt idx="5">
                  <c:v>4.5603529411764702E-3</c:v>
                </c:pt>
                <c:pt idx="6">
                  <c:v>4.0572941176470591E-3</c:v>
                </c:pt>
                <c:pt idx="7">
                  <c:v>4.4324705882352947E-3</c:v>
                </c:pt>
                <c:pt idx="8">
                  <c:v>4.8695294117647057E-3</c:v>
                </c:pt>
                <c:pt idx="9">
                  <c:v>4.1737647058823525E-3</c:v>
                </c:pt>
                <c:pt idx="10">
                  <c:v>4.063176470588235E-3</c:v>
                </c:pt>
                <c:pt idx="11">
                  <c:v>3.2271764705882355E-3</c:v>
                </c:pt>
              </c:numCache>
            </c:numRef>
          </c:val>
          <c:extLst>
            <c:ext xmlns:c16="http://schemas.microsoft.com/office/drawing/2014/chart" uri="{C3380CC4-5D6E-409C-BE32-E72D297353CC}">
              <c16:uniqueId val="{00000000-DE5D-4ECA-BA33-834CB0726A9E}"/>
            </c:ext>
          </c:extLst>
        </c:ser>
        <c:dLbls>
          <c:showLegendKey val="0"/>
          <c:showVal val="0"/>
          <c:showCatName val="0"/>
          <c:showSerName val="0"/>
          <c:showPercent val="0"/>
          <c:showBubbleSize val="0"/>
        </c:dLbls>
        <c:gapWidth val="150"/>
        <c:overlap val="100"/>
        <c:axId val="602768168"/>
        <c:axId val="602768560"/>
      </c:barChart>
      <c:catAx>
        <c:axId val="602768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8560"/>
        <c:crosses val="autoZero"/>
        <c:auto val="1"/>
        <c:lblAlgn val="ctr"/>
        <c:lblOffset val="100"/>
        <c:noMultiLvlLbl val="0"/>
      </c:catAx>
      <c:valAx>
        <c:axId val="602768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8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2.8697754</c:v>
                </c:pt>
                <c:pt idx="1">
                  <c:v>2.8141311</c:v>
                </c:pt>
                <c:pt idx="2">
                  <c:v>2.5906627000000002</c:v>
                </c:pt>
                <c:pt idx="3">
                  <c:v>2.2304507999999998</c:v>
                </c:pt>
                <c:pt idx="4">
                  <c:v>2.6603433999999999</c:v>
                </c:pt>
                <c:pt idx="5">
                  <c:v>2.1590990999999997</c:v>
                </c:pt>
                <c:pt idx="6">
                  <c:v>1.9209259000000001</c:v>
                </c:pt>
                <c:pt idx="7">
                  <c:v>2.0985532</c:v>
                </c:pt>
                <c:pt idx="8">
                  <c:v>2.3054787000000001</c:v>
                </c:pt>
                <c:pt idx="9">
                  <c:v>1.9760688999999998</c:v>
                </c:pt>
                <c:pt idx="10">
                  <c:v>1.9237108999999999</c:v>
                </c:pt>
                <c:pt idx="11">
                  <c:v>1.5279067</c:v>
                </c:pt>
              </c:numCache>
            </c:numRef>
          </c:val>
          <c:extLst>
            <c:ext xmlns:c16="http://schemas.microsoft.com/office/drawing/2014/chart" uri="{C3380CC4-5D6E-409C-BE32-E72D297353CC}">
              <c16:uniqueId val="{00000000-11FA-45C7-AE5A-0427F36831F3}"/>
            </c:ext>
          </c:extLst>
        </c:ser>
        <c:dLbls>
          <c:showLegendKey val="0"/>
          <c:showVal val="0"/>
          <c:showCatName val="0"/>
          <c:showSerName val="0"/>
          <c:showPercent val="0"/>
          <c:showBubbleSize val="0"/>
        </c:dLbls>
        <c:gapWidth val="150"/>
        <c:overlap val="100"/>
        <c:axId val="602769344"/>
        <c:axId val="602769736"/>
      </c:barChart>
      <c:catAx>
        <c:axId val="602769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9736"/>
        <c:crosses val="autoZero"/>
        <c:auto val="1"/>
        <c:lblAlgn val="ctr"/>
        <c:lblOffset val="100"/>
        <c:noMultiLvlLbl val="0"/>
      </c:catAx>
      <c:valAx>
        <c:axId val="602769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9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69-418F-B370-0D6449701C30}"/>
            </c:ext>
          </c:extLst>
        </c:ser>
        <c:dLbls>
          <c:showLegendKey val="0"/>
          <c:showVal val="0"/>
          <c:showCatName val="0"/>
          <c:showSerName val="0"/>
          <c:showPercent val="0"/>
          <c:showBubbleSize val="0"/>
        </c:dLbls>
        <c:gapWidth val="150"/>
        <c:overlap val="100"/>
        <c:axId val="524257824"/>
        <c:axId val="524258216"/>
      </c:barChart>
      <c:catAx>
        <c:axId val="524257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8216"/>
        <c:crosses val="autoZero"/>
        <c:auto val="1"/>
        <c:lblAlgn val="ctr"/>
        <c:lblOffset val="100"/>
        <c:noMultiLvlLbl val="0"/>
      </c:catAx>
      <c:valAx>
        <c:axId val="524258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37-4B4D-B589-6A58C3206B2F}"/>
            </c:ext>
          </c:extLst>
        </c:ser>
        <c:dLbls>
          <c:showLegendKey val="0"/>
          <c:showVal val="0"/>
          <c:showCatName val="0"/>
          <c:showSerName val="0"/>
          <c:showPercent val="0"/>
          <c:showBubbleSize val="0"/>
        </c:dLbls>
        <c:gapWidth val="150"/>
        <c:overlap val="100"/>
        <c:axId val="524259000"/>
        <c:axId val="524259392"/>
      </c:barChart>
      <c:catAx>
        <c:axId val="52425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9392"/>
        <c:crosses val="autoZero"/>
        <c:auto val="1"/>
        <c:lblAlgn val="ctr"/>
        <c:lblOffset val="100"/>
        <c:noMultiLvlLbl val="0"/>
      </c:catAx>
      <c:valAx>
        <c:axId val="52425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8C5D-48B9-ADF0-975BC04BE2F7}"/>
            </c:ext>
          </c:extLst>
        </c:ser>
        <c:dLbls>
          <c:showLegendKey val="0"/>
          <c:showVal val="0"/>
          <c:showCatName val="0"/>
          <c:showSerName val="0"/>
          <c:showPercent val="0"/>
          <c:showBubbleSize val="0"/>
        </c:dLbls>
        <c:gapWidth val="150"/>
        <c:overlap val="100"/>
        <c:axId val="524260176"/>
        <c:axId val="524260568"/>
      </c:barChart>
      <c:catAx>
        <c:axId val="52426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0568"/>
        <c:crosses val="autoZero"/>
        <c:auto val="1"/>
        <c:lblAlgn val="ctr"/>
        <c:lblOffset val="100"/>
        <c:noMultiLvlLbl val="0"/>
      </c:catAx>
      <c:valAx>
        <c:axId val="52426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5590-481A-97B1-9DA9DE7EFF81}"/>
            </c:ext>
          </c:extLst>
        </c:ser>
        <c:dLbls>
          <c:showLegendKey val="0"/>
          <c:showVal val="0"/>
          <c:showCatName val="0"/>
          <c:showSerName val="0"/>
          <c:showPercent val="0"/>
          <c:showBubbleSize val="0"/>
        </c:dLbls>
        <c:gapWidth val="150"/>
        <c:overlap val="100"/>
        <c:axId val="524261352"/>
        <c:axId val="524261744"/>
      </c:barChart>
      <c:catAx>
        <c:axId val="52426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1744"/>
        <c:crosses val="autoZero"/>
        <c:auto val="1"/>
        <c:lblAlgn val="ctr"/>
        <c:lblOffset val="100"/>
        <c:noMultiLvlLbl val="0"/>
      </c:catAx>
      <c:valAx>
        <c:axId val="52426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E418-45A6-AC34-703AB1F3BBF9}"/>
            </c:ext>
          </c:extLst>
        </c:ser>
        <c:dLbls>
          <c:showLegendKey val="0"/>
          <c:showVal val="0"/>
          <c:showCatName val="0"/>
          <c:showSerName val="0"/>
          <c:showPercent val="0"/>
          <c:showBubbleSize val="0"/>
        </c:dLbls>
        <c:gapWidth val="150"/>
        <c:overlap val="100"/>
        <c:axId val="524262528"/>
        <c:axId val="524262920"/>
      </c:barChart>
      <c:catAx>
        <c:axId val="52426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2920"/>
        <c:crosses val="autoZero"/>
        <c:auto val="1"/>
        <c:lblAlgn val="ctr"/>
        <c:lblOffset val="100"/>
        <c:noMultiLvlLbl val="0"/>
      </c:catAx>
      <c:valAx>
        <c:axId val="52426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1'!$G$14:$G$25</c:f>
              <c:numCache>
                <c:formatCode>0.00</c:formatCode>
                <c:ptCount val="12"/>
                <c:pt idx="0">
                  <c:v>0.31415853658536586</c:v>
                </c:pt>
                <c:pt idx="1">
                  <c:v>0.30806707317073173</c:v>
                </c:pt>
                <c:pt idx="2">
                  <c:v>0.28360365853658537</c:v>
                </c:pt>
                <c:pt idx="3">
                  <c:v>0.24417073170731707</c:v>
                </c:pt>
                <c:pt idx="4">
                  <c:v>0.29123170731707315</c:v>
                </c:pt>
                <c:pt idx="5">
                  <c:v>0.23635975609756096</c:v>
                </c:pt>
                <c:pt idx="6">
                  <c:v>0.21028658536585368</c:v>
                </c:pt>
                <c:pt idx="7">
                  <c:v>0.22973170731707318</c:v>
                </c:pt>
                <c:pt idx="8">
                  <c:v>0.25238414634146339</c:v>
                </c:pt>
                <c:pt idx="9">
                  <c:v>0.21632317073170729</c:v>
                </c:pt>
                <c:pt idx="10">
                  <c:v>0.21059146341463414</c:v>
                </c:pt>
                <c:pt idx="11">
                  <c:v>0.16726219512195123</c:v>
                </c:pt>
              </c:numCache>
            </c:numRef>
          </c:val>
          <c:extLst>
            <c:ext xmlns:c16="http://schemas.microsoft.com/office/drawing/2014/chart" uri="{C3380CC4-5D6E-409C-BE32-E72D297353CC}">
              <c16:uniqueId val="{00000000-DA1E-4D6A-B8E6-DCE0E7EE7245}"/>
            </c:ext>
          </c:extLst>
        </c:ser>
        <c:dLbls>
          <c:showLegendKey val="0"/>
          <c:showVal val="0"/>
          <c:showCatName val="0"/>
          <c:showSerName val="0"/>
          <c:showPercent val="0"/>
          <c:showBubbleSize val="0"/>
        </c:dLbls>
        <c:gapWidth val="150"/>
        <c:overlap val="100"/>
        <c:axId val="521235784"/>
        <c:axId val="521236176"/>
      </c:barChart>
      <c:catAx>
        <c:axId val="521235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6176"/>
        <c:crosses val="autoZero"/>
        <c:auto val="1"/>
        <c:lblAlgn val="ctr"/>
        <c:lblOffset val="100"/>
        <c:noMultiLvlLbl val="0"/>
      </c:catAx>
      <c:valAx>
        <c:axId val="521236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5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61-4178-9F96-CD48FE9DEAB2}"/>
            </c:ext>
          </c:extLst>
        </c:ser>
        <c:dLbls>
          <c:showLegendKey val="0"/>
          <c:showVal val="0"/>
          <c:showCatName val="0"/>
          <c:showSerName val="0"/>
          <c:showPercent val="0"/>
          <c:showBubbleSize val="0"/>
        </c:dLbls>
        <c:gapWidth val="150"/>
        <c:overlap val="100"/>
        <c:axId val="524263704"/>
        <c:axId val="524264096"/>
      </c:barChart>
      <c:catAx>
        <c:axId val="52426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4096"/>
        <c:crosses val="autoZero"/>
        <c:auto val="1"/>
        <c:lblAlgn val="ctr"/>
        <c:lblOffset val="100"/>
        <c:noMultiLvlLbl val="0"/>
      </c:catAx>
      <c:valAx>
        <c:axId val="52426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A2-4633-8339-6DD6C8C68F30}"/>
            </c:ext>
          </c:extLst>
        </c:ser>
        <c:dLbls>
          <c:showLegendKey val="0"/>
          <c:showVal val="0"/>
          <c:showCatName val="0"/>
          <c:showSerName val="0"/>
          <c:showPercent val="0"/>
          <c:showBubbleSize val="0"/>
        </c:dLbls>
        <c:gapWidth val="150"/>
        <c:overlap val="100"/>
        <c:axId val="524264880"/>
        <c:axId val="524265272"/>
      </c:barChart>
      <c:catAx>
        <c:axId val="52426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5272"/>
        <c:crosses val="autoZero"/>
        <c:auto val="1"/>
        <c:lblAlgn val="ctr"/>
        <c:lblOffset val="100"/>
        <c:noMultiLvlLbl val="0"/>
      </c:catAx>
      <c:valAx>
        <c:axId val="52426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981-45E7-9DF6-6EEBCC71571A}"/>
            </c:ext>
          </c:extLst>
        </c:ser>
        <c:dLbls>
          <c:showLegendKey val="0"/>
          <c:showVal val="0"/>
          <c:showCatName val="0"/>
          <c:showSerName val="0"/>
          <c:showPercent val="0"/>
          <c:showBubbleSize val="0"/>
        </c:dLbls>
        <c:gapWidth val="150"/>
        <c:overlap val="100"/>
        <c:axId val="524266056"/>
        <c:axId val="524266448"/>
      </c:barChart>
      <c:catAx>
        <c:axId val="52426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6448"/>
        <c:crosses val="autoZero"/>
        <c:auto val="1"/>
        <c:lblAlgn val="ctr"/>
        <c:lblOffset val="100"/>
        <c:noMultiLvlLbl val="0"/>
      </c:catAx>
      <c:valAx>
        <c:axId val="52426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114F-4DF8-B001-0F74D9521FE0}"/>
            </c:ext>
          </c:extLst>
        </c:ser>
        <c:dLbls>
          <c:showLegendKey val="0"/>
          <c:showVal val="0"/>
          <c:showCatName val="0"/>
          <c:showSerName val="0"/>
          <c:showPercent val="0"/>
          <c:showBubbleSize val="0"/>
        </c:dLbls>
        <c:gapWidth val="150"/>
        <c:overlap val="100"/>
        <c:axId val="524267232"/>
        <c:axId val="524267624"/>
      </c:barChart>
      <c:catAx>
        <c:axId val="52426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7624"/>
        <c:crosses val="autoZero"/>
        <c:auto val="1"/>
        <c:lblAlgn val="ctr"/>
        <c:lblOffset val="100"/>
        <c:noMultiLvlLbl val="0"/>
      </c:catAx>
      <c:valAx>
        <c:axId val="52426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44BC-4C0A-91CD-C4DF57E59256}"/>
            </c:ext>
          </c:extLst>
        </c:ser>
        <c:dLbls>
          <c:showLegendKey val="0"/>
          <c:showVal val="0"/>
          <c:showCatName val="0"/>
          <c:showSerName val="0"/>
          <c:showPercent val="0"/>
          <c:showBubbleSize val="0"/>
        </c:dLbls>
        <c:gapWidth val="150"/>
        <c:overlap val="100"/>
        <c:axId val="524268408"/>
        <c:axId val="524268800"/>
      </c:barChart>
      <c:catAx>
        <c:axId val="52426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8800"/>
        <c:crosses val="autoZero"/>
        <c:auto val="1"/>
        <c:lblAlgn val="ctr"/>
        <c:lblOffset val="100"/>
        <c:noMultiLvlLbl val="0"/>
      </c:catAx>
      <c:valAx>
        <c:axId val="52426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A914-442A-8DF5-06FB130F7BA9}"/>
            </c:ext>
          </c:extLst>
        </c:ser>
        <c:dLbls>
          <c:showLegendKey val="0"/>
          <c:showVal val="0"/>
          <c:showCatName val="0"/>
          <c:showSerName val="0"/>
          <c:showPercent val="0"/>
          <c:showBubbleSize val="0"/>
        </c:dLbls>
        <c:gapWidth val="150"/>
        <c:overlap val="100"/>
        <c:axId val="524269584"/>
        <c:axId val="524269976"/>
      </c:barChart>
      <c:catAx>
        <c:axId val="52426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9976"/>
        <c:crosses val="autoZero"/>
        <c:auto val="1"/>
        <c:lblAlgn val="ctr"/>
        <c:lblOffset val="100"/>
        <c:noMultiLvlLbl val="0"/>
      </c:catAx>
      <c:valAx>
        <c:axId val="52426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634-461D-A2A2-936AD1FA10CB}"/>
            </c:ext>
          </c:extLst>
        </c:ser>
        <c:dLbls>
          <c:showLegendKey val="0"/>
          <c:showVal val="0"/>
          <c:showCatName val="0"/>
          <c:showSerName val="0"/>
          <c:showPercent val="0"/>
          <c:showBubbleSize val="0"/>
        </c:dLbls>
        <c:gapWidth val="150"/>
        <c:overlap val="100"/>
        <c:axId val="524270760"/>
        <c:axId val="524271152"/>
      </c:barChart>
      <c:catAx>
        <c:axId val="52427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1152"/>
        <c:crosses val="autoZero"/>
        <c:auto val="1"/>
        <c:lblAlgn val="ctr"/>
        <c:lblOffset val="100"/>
        <c:noMultiLvlLbl val="0"/>
      </c:catAx>
      <c:valAx>
        <c:axId val="52427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88-48BD-9941-0F7A2E8B6E42}"/>
            </c:ext>
          </c:extLst>
        </c:ser>
        <c:dLbls>
          <c:showLegendKey val="0"/>
          <c:showVal val="0"/>
          <c:showCatName val="0"/>
          <c:showSerName val="0"/>
          <c:showPercent val="0"/>
          <c:showBubbleSize val="0"/>
        </c:dLbls>
        <c:gapWidth val="150"/>
        <c:overlap val="100"/>
        <c:axId val="524271936"/>
        <c:axId val="524272328"/>
      </c:barChart>
      <c:catAx>
        <c:axId val="52427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2328"/>
        <c:crosses val="autoZero"/>
        <c:auto val="1"/>
        <c:lblAlgn val="ctr"/>
        <c:lblOffset val="100"/>
        <c:noMultiLvlLbl val="0"/>
      </c:catAx>
      <c:valAx>
        <c:axId val="52427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FF-4B17-A0F5-D8429A9E0730}"/>
            </c:ext>
          </c:extLst>
        </c:ser>
        <c:dLbls>
          <c:showLegendKey val="0"/>
          <c:showVal val="0"/>
          <c:showCatName val="0"/>
          <c:showSerName val="0"/>
          <c:showPercent val="0"/>
          <c:showBubbleSize val="0"/>
        </c:dLbls>
        <c:gapWidth val="150"/>
        <c:overlap val="100"/>
        <c:axId val="524273112"/>
        <c:axId val="524273504"/>
      </c:barChart>
      <c:catAx>
        <c:axId val="52427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3504"/>
        <c:crosses val="autoZero"/>
        <c:auto val="1"/>
        <c:lblAlgn val="ctr"/>
        <c:lblOffset val="100"/>
        <c:noMultiLvlLbl val="0"/>
      </c:catAx>
      <c:valAx>
        <c:axId val="52427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3434-42BF-BCA5-422A5AAA8DD9}"/>
            </c:ext>
          </c:extLst>
        </c:ser>
        <c:dLbls>
          <c:showLegendKey val="0"/>
          <c:showVal val="0"/>
          <c:showCatName val="0"/>
          <c:showSerName val="0"/>
          <c:showPercent val="0"/>
          <c:showBubbleSize val="0"/>
        </c:dLbls>
        <c:gapWidth val="150"/>
        <c:overlap val="100"/>
        <c:axId val="524274288"/>
        <c:axId val="524274680"/>
      </c:barChart>
      <c:catAx>
        <c:axId val="52427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4680"/>
        <c:crosses val="autoZero"/>
        <c:auto val="1"/>
        <c:lblAlgn val="ctr"/>
        <c:lblOffset val="100"/>
        <c:noMultiLvlLbl val="0"/>
      </c:catAx>
      <c:valAx>
        <c:axId val="52427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1'!$H$14:$H$25</c:f>
              <c:numCache>
                <c:formatCode>0.00</c:formatCode>
                <c:ptCount val="12"/>
                <c:pt idx="0">
                  <c:v>6.061411764705882E-3</c:v>
                </c:pt>
                <c:pt idx="1">
                  <c:v>5.9438823529411764E-3</c:v>
                </c:pt>
                <c:pt idx="2">
                  <c:v>5.4718823529411771E-3</c:v>
                </c:pt>
                <c:pt idx="3">
                  <c:v>4.7110588235294111E-3</c:v>
                </c:pt>
                <c:pt idx="4">
                  <c:v>5.6190588235294119E-3</c:v>
                </c:pt>
                <c:pt idx="5">
                  <c:v>4.5603529411764702E-3</c:v>
                </c:pt>
                <c:pt idx="6">
                  <c:v>4.0572941176470591E-3</c:v>
                </c:pt>
                <c:pt idx="7">
                  <c:v>4.4324705882352947E-3</c:v>
                </c:pt>
                <c:pt idx="8">
                  <c:v>4.8695294117647057E-3</c:v>
                </c:pt>
                <c:pt idx="9">
                  <c:v>4.1737647058823525E-3</c:v>
                </c:pt>
                <c:pt idx="10">
                  <c:v>4.063176470588235E-3</c:v>
                </c:pt>
                <c:pt idx="11">
                  <c:v>3.2271764705882355E-3</c:v>
                </c:pt>
              </c:numCache>
            </c:numRef>
          </c:val>
          <c:extLst>
            <c:ext xmlns:c16="http://schemas.microsoft.com/office/drawing/2014/chart" uri="{C3380CC4-5D6E-409C-BE32-E72D297353CC}">
              <c16:uniqueId val="{00000000-7DD7-453D-B37C-C25FF2323294}"/>
            </c:ext>
          </c:extLst>
        </c:ser>
        <c:dLbls>
          <c:showLegendKey val="0"/>
          <c:showVal val="0"/>
          <c:showCatName val="0"/>
          <c:showSerName val="0"/>
          <c:showPercent val="0"/>
          <c:showBubbleSize val="0"/>
        </c:dLbls>
        <c:gapWidth val="150"/>
        <c:overlap val="100"/>
        <c:axId val="521236960"/>
        <c:axId val="521237352"/>
      </c:barChart>
      <c:catAx>
        <c:axId val="52123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7352"/>
        <c:crosses val="autoZero"/>
        <c:auto val="1"/>
        <c:lblAlgn val="ctr"/>
        <c:lblOffset val="100"/>
        <c:noMultiLvlLbl val="0"/>
      </c:catAx>
      <c:valAx>
        <c:axId val="521237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4F92-4C98-B6F4-7461F203D263}"/>
            </c:ext>
          </c:extLst>
        </c:ser>
        <c:dLbls>
          <c:showLegendKey val="0"/>
          <c:showVal val="0"/>
          <c:showCatName val="0"/>
          <c:showSerName val="0"/>
          <c:showPercent val="0"/>
          <c:showBubbleSize val="0"/>
        </c:dLbls>
        <c:gapWidth val="150"/>
        <c:overlap val="100"/>
        <c:axId val="524275464"/>
        <c:axId val="524275856"/>
      </c:barChart>
      <c:catAx>
        <c:axId val="52427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5856"/>
        <c:crosses val="autoZero"/>
        <c:auto val="1"/>
        <c:lblAlgn val="ctr"/>
        <c:lblOffset val="100"/>
        <c:noMultiLvlLbl val="0"/>
      </c:catAx>
      <c:valAx>
        <c:axId val="52427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778C-4D76-AB8C-4E184D066960}"/>
            </c:ext>
          </c:extLst>
        </c:ser>
        <c:dLbls>
          <c:showLegendKey val="0"/>
          <c:showVal val="0"/>
          <c:showCatName val="0"/>
          <c:showSerName val="0"/>
          <c:showPercent val="0"/>
          <c:showBubbleSize val="0"/>
        </c:dLbls>
        <c:gapWidth val="150"/>
        <c:overlap val="100"/>
        <c:axId val="524276640"/>
        <c:axId val="524277032"/>
      </c:barChart>
      <c:catAx>
        <c:axId val="52427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7032"/>
        <c:crosses val="autoZero"/>
        <c:auto val="1"/>
        <c:lblAlgn val="ctr"/>
        <c:lblOffset val="100"/>
        <c:noMultiLvlLbl val="0"/>
      </c:catAx>
      <c:valAx>
        <c:axId val="52427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49-4633-9C00-6DCC1EDA1255}"/>
            </c:ext>
          </c:extLst>
        </c:ser>
        <c:dLbls>
          <c:showLegendKey val="0"/>
          <c:showVal val="0"/>
          <c:showCatName val="0"/>
          <c:showSerName val="0"/>
          <c:showPercent val="0"/>
          <c:showBubbleSize val="0"/>
        </c:dLbls>
        <c:gapWidth val="150"/>
        <c:overlap val="100"/>
        <c:axId val="524277816"/>
        <c:axId val="524278208"/>
      </c:barChart>
      <c:catAx>
        <c:axId val="52427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8208"/>
        <c:crosses val="autoZero"/>
        <c:auto val="1"/>
        <c:lblAlgn val="ctr"/>
        <c:lblOffset val="100"/>
        <c:noMultiLvlLbl val="0"/>
      </c:catAx>
      <c:valAx>
        <c:axId val="52427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53-44B8-A92C-C50F3C52584A}"/>
            </c:ext>
          </c:extLst>
        </c:ser>
        <c:dLbls>
          <c:showLegendKey val="0"/>
          <c:showVal val="0"/>
          <c:showCatName val="0"/>
          <c:showSerName val="0"/>
          <c:showPercent val="0"/>
          <c:showBubbleSize val="0"/>
        </c:dLbls>
        <c:gapWidth val="150"/>
        <c:overlap val="100"/>
        <c:axId val="524279384"/>
        <c:axId val="524279776"/>
      </c:barChart>
      <c:catAx>
        <c:axId val="524279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9776"/>
        <c:crosses val="autoZero"/>
        <c:auto val="1"/>
        <c:lblAlgn val="ctr"/>
        <c:lblOffset val="100"/>
        <c:noMultiLvlLbl val="0"/>
      </c:catAx>
      <c:valAx>
        <c:axId val="524279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9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9B-4BB8-ACCC-237738179DDB}"/>
            </c:ext>
          </c:extLst>
        </c:ser>
        <c:dLbls>
          <c:showLegendKey val="0"/>
          <c:showVal val="0"/>
          <c:showCatName val="0"/>
          <c:showSerName val="0"/>
          <c:showPercent val="0"/>
          <c:showBubbleSize val="0"/>
        </c:dLbls>
        <c:gapWidth val="150"/>
        <c:overlap val="100"/>
        <c:axId val="524280168"/>
        <c:axId val="524280560"/>
      </c:barChart>
      <c:catAx>
        <c:axId val="52428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0560"/>
        <c:crosses val="autoZero"/>
        <c:auto val="1"/>
        <c:lblAlgn val="ctr"/>
        <c:lblOffset val="100"/>
        <c:noMultiLvlLbl val="0"/>
      </c:catAx>
      <c:valAx>
        <c:axId val="52428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0F23-4667-A24B-B6E51C02183A}"/>
            </c:ext>
          </c:extLst>
        </c:ser>
        <c:dLbls>
          <c:showLegendKey val="0"/>
          <c:showVal val="0"/>
          <c:showCatName val="0"/>
          <c:showSerName val="0"/>
          <c:showPercent val="0"/>
          <c:showBubbleSize val="0"/>
        </c:dLbls>
        <c:gapWidth val="150"/>
        <c:overlap val="100"/>
        <c:axId val="524281344"/>
        <c:axId val="524281736"/>
      </c:barChart>
      <c:catAx>
        <c:axId val="52428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1736"/>
        <c:crosses val="autoZero"/>
        <c:auto val="1"/>
        <c:lblAlgn val="ctr"/>
        <c:lblOffset val="100"/>
        <c:noMultiLvlLbl val="0"/>
      </c:catAx>
      <c:valAx>
        <c:axId val="52428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4083-4FD5-8D65-C4E1B3315D5A}"/>
            </c:ext>
          </c:extLst>
        </c:ser>
        <c:dLbls>
          <c:showLegendKey val="0"/>
          <c:showVal val="0"/>
          <c:showCatName val="0"/>
          <c:showSerName val="0"/>
          <c:showPercent val="0"/>
          <c:showBubbleSize val="0"/>
        </c:dLbls>
        <c:gapWidth val="150"/>
        <c:overlap val="100"/>
        <c:axId val="524282520"/>
        <c:axId val="524282912"/>
      </c:barChart>
      <c:catAx>
        <c:axId val="52428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2912"/>
        <c:crosses val="autoZero"/>
        <c:auto val="1"/>
        <c:lblAlgn val="ctr"/>
        <c:lblOffset val="100"/>
        <c:noMultiLvlLbl val="0"/>
      </c:catAx>
      <c:valAx>
        <c:axId val="52428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5280-4F15-BAD7-3330269220E5}"/>
            </c:ext>
          </c:extLst>
        </c:ser>
        <c:dLbls>
          <c:showLegendKey val="0"/>
          <c:showVal val="0"/>
          <c:showCatName val="0"/>
          <c:showSerName val="0"/>
          <c:showPercent val="0"/>
          <c:showBubbleSize val="0"/>
        </c:dLbls>
        <c:gapWidth val="150"/>
        <c:overlap val="100"/>
        <c:axId val="524283696"/>
        <c:axId val="524284088"/>
      </c:barChart>
      <c:catAx>
        <c:axId val="52428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4088"/>
        <c:crosses val="autoZero"/>
        <c:auto val="1"/>
        <c:lblAlgn val="ctr"/>
        <c:lblOffset val="100"/>
        <c:noMultiLvlLbl val="0"/>
      </c:catAx>
      <c:valAx>
        <c:axId val="52428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21-492D-A6C5-959B8C1E9F3D}"/>
            </c:ext>
          </c:extLst>
        </c:ser>
        <c:dLbls>
          <c:showLegendKey val="0"/>
          <c:showVal val="0"/>
          <c:showCatName val="0"/>
          <c:showSerName val="0"/>
          <c:showPercent val="0"/>
          <c:showBubbleSize val="0"/>
        </c:dLbls>
        <c:gapWidth val="150"/>
        <c:overlap val="100"/>
        <c:axId val="524284872"/>
        <c:axId val="524285264"/>
      </c:barChart>
      <c:catAx>
        <c:axId val="52428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5264"/>
        <c:crosses val="autoZero"/>
        <c:auto val="1"/>
        <c:lblAlgn val="ctr"/>
        <c:lblOffset val="100"/>
        <c:noMultiLvlLbl val="0"/>
      </c:catAx>
      <c:valAx>
        <c:axId val="52428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29-4458-AA67-36F2FEF60D9C}"/>
            </c:ext>
          </c:extLst>
        </c:ser>
        <c:dLbls>
          <c:showLegendKey val="0"/>
          <c:showVal val="0"/>
          <c:showCatName val="0"/>
          <c:showSerName val="0"/>
          <c:showPercent val="0"/>
          <c:showBubbleSize val="0"/>
        </c:dLbls>
        <c:gapWidth val="150"/>
        <c:overlap val="100"/>
        <c:axId val="524286048"/>
        <c:axId val="524286440"/>
      </c:barChart>
      <c:catAx>
        <c:axId val="52428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6440"/>
        <c:crosses val="autoZero"/>
        <c:auto val="1"/>
        <c:lblAlgn val="ctr"/>
        <c:lblOffset val="100"/>
        <c:noMultiLvlLbl val="0"/>
      </c:catAx>
      <c:valAx>
        <c:axId val="52428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1'!$I$14:$I$25</c:f>
              <c:numCache>
                <c:formatCode>0.00</c:formatCode>
                <c:ptCount val="12"/>
                <c:pt idx="0">
                  <c:v>2.8697754</c:v>
                </c:pt>
                <c:pt idx="1">
                  <c:v>2.8141311</c:v>
                </c:pt>
                <c:pt idx="2">
                  <c:v>2.5906627000000002</c:v>
                </c:pt>
                <c:pt idx="3">
                  <c:v>2.2304507999999998</c:v>
                </c:pt>
                <c:pt idx="4">
                  <c:v>2.6603433999999999</c:v>
                </c:pt>
                <c:pt idx="5">
                  <c:v>2.1590990999999997</c:v>
                </c:pt>
                <c:pt idx="6">
                  <c:v>1.9209259000000001</c:v>
                </c:pt>
                <c:pt idx="7">
                  <c:v>2.0985532</c:v>
                </c:pt>
                <c:pt idx="8">
                  <c:v>2.3054787000000001</c:v>
                </c:pt>
                <c:pt idx="9">
                  <c:v>1.9760688999999998</c:v>
                </c:pt>
                <c:pt idx="10">
                  <c:v>1.9237108999999999</c:v>
                </c:pt>
                <c:pt idx="11">
                  <c:v>1.5279067</c:v>
                </c:pt>
              </c:numCache>
            </c:numRef>
          </c:val>
          <c:extLst>
            <c:ext xmlns:c16="http://schemas.microsoft.com/office/drawing/2014/chart" uri="{C3380CC4-5D6E-409C-BE32-E72D297353CC}">
              <c16:uniqueId val="{00000000-E131-48AA-92FA-FD0546064971}"/>
            </c:ext>
          </c:extLst>
        </c:ser>
        <c:dLbls>
          <c:showLegendKey val="0"/>
          <c:showVal val="0"/>
          <c:showCatName val="0"/>
          <c:showSerName val="0"/>
          <c:showPercent val="0"/>
          <c:showBubbleSize val="0"/>
        </c:dLbls>
        <c:gapWidth val="150"/>
        <c:overlap val="100"/>
        <c:axId val="521238136"/>
        <c:axId val="521238528"/>
      </c:barChart>
      <c:catAx>
        <c:axId val="521238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8528"/>
        <c:crosses val="autoZero"/>
        <c:auto val="1"/>
        <c:lblAlgn val="ctr"/>
        <c:lblOffset val="100"/>
        <c:noMultiLvlLbl val="0"/>
      </c:catAx>
      <c:valAx>
        <c:axId val="521238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8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DBF-438A-ABA3-C7186486A6D9}"/>
            </c:ext>
          </c:extLst>
        </c:ser>
        <c:dLbls>
          <c:showLegendKey val="0"/>
          <c:showVal val="0"/>
          <c:showCatName val="0"/>
          <c:showSerName val="0"/>
          <c:showPercent val="0"/>
          <c:showBubbleSize val="0"/>
        </c:dLbls>
        <c:gapWidth val="150"/>
        <c:overlap val="100"/>
        <c:axId val="524287224"/>
        <c:axId val="524287616"/>
      </c:barChart>
      <c:catAx>
        <c:axId val="52428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7616"/>
        <c:crosses val="autoZero"/>
        <c:auto val="1"/>
        <c:lblAlgn val="ctr"/>
        <c:lblOffset val="100"/>
        <c:noMultiLvlLbl val="0"/>
      </c:catAx>
      <c:valAx>
        <c:axId val="52428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D9FE-48D6-BC5A-2AC7FA155F44}"/>
            </c:ext>
          </c:extLst>
        </c:ser>
        <c:dLbls>
          <c:showLegendKey val="0"/>
          <c:showVal val="0"/>
          <c:showCatName val="0"/>
          <c:showSerName val="0"/>
          <c:showPercent val="0"/>
          <c:showBubbleSize val="0"/>
        </c:dLbls>
        <c:gapWidth val="150"/>
        <c:overlap val="100"/>
        <c:axId val="524288400"/>
        <c:axId val="524288792"/>
      </c:barChart>
      <c:catAx>
        <c:axId val="52428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8792"/>
        <c:crosses val="autoZero"/>
        <c:auto val="1"/>
        <c:lblAlgn val="ctr"/>
        <c:lblOffset val="100"/>
        <c:noMultiLvlLbl val="0"/>
      </c:catAx>
      <c:valAx>
        <c:axId val="52428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F15F-4167-BCF2-7F87062F5BB1}"/>
            </c:ext>
          </c:extLst>
        </c:ser>
        <c:dLbls>
          <c:showLegendKey val="0"/>
          <c:showVal val="0"/>
          <c:showCatName val="0"/>
          <c:showSerName val="0"/>
          <c:showPercent val="0"/>
          <c:showBubbleSize val="0"/>
        </c:dLbls>
        <c:gapWidth val="150"/>
        <c:overlap val="100"/>
        <c:axId val="524289576"/>
        <c:axId val="524289968"/>
      </c:barChart>
      <c:catAx>
        <c:axId val="52428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9968"/>
        <c:crosses val="autoZero"/>
        <c:auto val="1"/>
        <c:lblAlgn val="ctr"/>
        <c:lblOffset val="100"/>
        <c:noMultiLvlLbl val="0"/>
      </c:catAx>
      <c:valAx>
        <c:axId val="52428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4E96-4E6F-85D5-EBF320846FAA}"/>
            </c:ext>
          </c:extLst>
        </c:ser>
        <c:dLbls>
          <c:showLegendKey val="0"/>
          <c:showVal val="0"/>
          <c:showCatName val="0"/>
          <c:showSerName val="0"/>
          <c:showPercent val="0"/>
          <c:showBubbleSize val="0"/>
        </c:dLbls>
        <c:gapWidth val="150"/>
        <c:overlap val="100"/>
        <c:axId val="524290752"/>
        <c:axId val="524291144"/>
      </c:barChart>
      <c:catAx>
        <c:axId val="52429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1144"/>
        <c:crosses val="autoZero"/>
        <c:auto val="1"/>
        <c:lblAlgn val="ctr"/>
        <c:lblOffset val="100"/>
        <c:noMultiLvlLbl val="0"/>
      </c:catAx>
      <c:valAx>
        <c:axId val="52429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DE-4C1E-A087-E41861E44665}"/>
            </c:ext>
          </c:extLst>
        </c:ser>
        <c:dLbls>
          <c:showLegendKey val="0"/>
          <c:showVal val="0"/>
          <c:showCatName val="0"/>
          <c:showSerName val="0"/>
          <c:showPercent val="0"/>
          <c:showBubbleSize val="0"/>
        </c:dLbls>
        <c:gapWidth val="150"/>
        <c:overlap val="100"/>
        <c:axId val="524291928"/>
        <c:axId val="524292320"/>
      </c:barChart>
      <c:catAx>
        <c:axId val="52429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2320"/>
        <c:crosses val="autoZero"/>
        <c:auto val="1"/>
        <c:lblAlgn val="ctr"/>
        <c:lblOffset val="100"/>
        <c:noMultiLvlLbl val="0"/>
      </c:catAx>
      <c:valAx>
        <c:axId val="52429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46B-4999-A5C3-3839B43F2B3D}"/>
            </c:ext>
          </c:extLst>
        </c:ser>
        <c:dLbls>
          <c:showLegendKey val="0"/>
          <c:showVal val="0"/>
          <c:showCatName val="0"/>
          <c:showSerName val="0"/>
          <c:showPercent val="0"/>
          <c:showBubbleSize val="0"/>
        </c:dLbls>
        <c:gapWidth val="150"/>
        <c:overlap val="100"/>
        <c:axId val="524293104"/>
        <c:axId val="524293496"/>
      </c:barChart>
      <c:catAx>
        <c:axId val="52429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3496"/>
        <c:crosses val="autoZero"/>
        <c:auto val="1"/>
        <c:lblAlgn val="ctr"/>
        <c:lblOffset val="100"/>
        <c:noMultiLvlLbl val="0"/>
      </c:catAx>
      <c:valAx>
        <c:axId val="52429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F76-45FF-BB0D-CB4205291232}"/>
            </c:ext>
          </c:extLst>
        </c:ser>
        <c:dLbls>
          <c:showLegendKey val="0"/>
          <c:showVal val="0"/>
          <c:showCatName val="0"/>
          <c:showSerName val="0"/>
          <c:showPercent val="0"/>
          <c:showBubbleSize val="0"/>
        </c:dLbls>
        <c:gapWidth val="150"/>
        <c:overlap val="100"/>
        <c:axId val="524294280"/>
        <c:axId val="524294672"/>
      </c:barChart>
      <c:catAx>
        <c:axId val="52429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4672"/>
        <c:crosses val="autoZero"/>
        <c:auto val="1"/>
        <c:lblAlgn val="ctr"/>
        <c:lblOffset val="100"/>
        <c:noMultiLvlLbl val="0"/>
      </c:catAx>
      <c:valAx>
        <c:axId val="52429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E339-4064-A019-7D28CBD91198}"/>
            </c:ext>
          </c:extLst>
        </c:ser>
        <c:dLbls>
          <c:showLegendKey val="0"/>
          <c:showVal val="0"/>
          <c:showCatName val="0"/>
          <c:showSerName val="0"/>
          <c:showPercent val="0"/>
          <c:showBubbleSize val="0"/>
        </c:dLbls>
        <c:gapWidth val="150"/>
        <c:overlap val="100"/>
        <c:axId val="524295456"/>
        <c:axId val="524295848"/>
      </c:barChart>
      <c:catAx>
        <c:axId val="52429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5848"/>
        <c:crosses val="autoZero"/>
        <c:auto val="1"/>
        <c:lblAlgn val="ctr"/>
        <c:lblOffset val="100"/>
        <c:noMultiLvlLbl val="0"/>
      </c:catAx>
      <c:valAx>
        <c:axId val="52429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308F-43CD-B731-2DE60240B3D6}"/>
            </c:ext>
          </c:extLst>
        </c:ser>
        <c:dLbls>
          <c:showLegendKey val="0"/>
          <c:showVal val="0"/>
          <c:showCatName val="0"/>
          <c:showSerName val="0"/>
          <c:showPercent val="0"/>
          <c:showBubbleSize val="0"/>
        </c:dLbls>
        <c:gapWidth val="150"/>
        <c:overlap val="100"/>
        <c:axId val="524296632"/>
        <c:axId val="524297024"/>
      </c:barChart>
      <c:catAx>
        <c:axId val="52429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7024"/>
        <c:crosses val="autoZero"/>
        <c:auto val="1"/>
        <c:lblAlgn val="ctr"/>
        <c:lblOffset val="100"/>
        <c:noMultiLvlLbl val="0"/>
      </c:catAx>
      <c:valAx>
        <c:axId val="52429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2EFF-444F-80EC-341AEA4A809F}"/>
            </c:ext>
          </c:extLst>
        </c:ser>
        <c:dLbls>
          <c:showLegendKey val="0"/>
          <c:showVal val="0"/>
          <c:showCatName val="0"/>
          <c:showSerName val="0"/>
          <c:showPercent val="0"/>
          <c:showBubbleSize val="0"/>
        </c:dLbls>
        <c:gapWidth val="150"/>
        <c:overlap val="100"/>
        <c:axId val="524297808"/>
        <c:axId val="524298200"/>
      </c:barChart>
      <c:catAx>
        <c:axId val="52429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8200"/>
        <c:crosses val="autoZero"/>
        <c:auto val="1"/>
        <c:lblAlgn val="ctr"/>
        <c:lblOffset val="100"/>
        <c:noMultiLvlLbl val="0"/>
      </c:catAx>
      <c:valAx>
        <c:axId val="52429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C9D-43B9-8024-00FDFA2173D8}"/>
            </c:ext>
          </c:extLst>
        </c:ser>
        <c:dLbls>
          <c:showLegendKey val="0"/>
          <c:showVal val="0"/>
          <c:showCatName val="0"/>
          <c:showSerName val="0"/>
          <c:showPercent val="0"/>
          <c:showBubbleSize val="0"/>
        </c:dLbls>
        <c:gapWidth val="150"/>
        <c:overlap val="100"/>
        <c:axId val="521239312"/>
        <c:axId val="521239704"/>
      </c:barChart>
      <c:catAx>
        <c:axId val="521239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9704"/>
        <c:crosses val="autoZero"/>
        <c:auto val="1"/>
        <c:lblAlgn val="ctr"/>
        <c:lblOffset val="100"/>
        <c:noMultiLvlLbl val="0"/>
      </c:catAx>
      <c:valAx>
        <c:axId val="521239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84E-4E25-A31A-A4DA27BD5FD8}"/>
            </c:ext>
          </c:extLst>
        </c:ser>
        <c:dLbls>
          <c:showLegendKey val="0"/>
          <c:showVal val="0"/>
          <c:showCatName val="0"/>
          <c:showSerName val="0"/>
          <c:showPercent val="0"/>
          <c:showBubbleSize val="0"/>
        </c:dLbls>
        <c:gapWidth val="150"/>
        <c:overlap val="100"/>
        <c:axId val="524298984"/>
        <c:axId val="524299376"/>
      </c:barChart>
      <c:catAx>
        <c:axId val="52429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9376"/>
        <c:crosses val="autoZero"/>
        <c:auto val="1"/>
        <c:lblAlgn val="ctr"/>
        <c:lblOffset val="100"/>
        <c:noMultiLvlLbl val="0"/>
      </c:catAx>
      <c:valAx>
        <c:axId val="52429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C5-4AC3-8C02-FBE110C56E8C}"/>
            </c:ext>
          </c:extLst>
        </c:ser>
        <c:dLbls>
          <c:showLegendKey val="0"/>
          <c:showVal val="0"/>
          <c:showCatName val="0"/>
          <c:showSerName val="0"/>
          <c:showPercent val="0"/>
          <c:showBubbleSize val="0"/>
        </c:dLbls>
        <c:gapWidth val="150"/>
        <c:overlap val="100"/>
        <c:axId val="524300160"/>
        <c:axId val="524300552"/>
      </c:barChart>
      <c:catAx>
        <c:axId val="52430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0552"/>
        <c:crosses val="autoZero"/>
        <c:auto val="1"/>
        <c:lblAlgn val="ctr"/>
        <c:lblOffset val="100"/>
        <c:noMultiLvlLbl val="0"/>
      </c:catAx>
      <c:valAx>
        <c:axId val="52430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A5-4ECE-BAB7-6192594B50E1}"/>
            </c:ext>
          </c:extLst>
        </c:ser>
        <c:dLbls>
          <c:showLegendKey val="0"/>
          <c:showVal val="0"/>
          <c:showCatName val="0"/>
          <c:showSerName val="0"/>
          <c:showPercent val="0"/>
          <c:showBubbleSize val="0"/>
        </c:dLbls>
        <c:gapWidth val="150"/>
        <c:overlap val="100"/>
        <c:axId val="524301336"/>
        <c:axId val="524301728"/>
      </c:barChart>
      <c:catAx>
        <c:axId val="52430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1728"/>
        <c:crosses val="autoZero"/>
        <c:auto val="1"/>
        <c:lblAlgn val="ctr"/>
        <c:lblOffset val="100"/>
        <c:noMultiLvlLbl val="0"/>
      </c:catAx>
      <c:valAx>
        <c:axId val="52430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D08C-482D-8CF7-6798E3DACAFA}"/>
            </c:ext>
          </c:extLst>
        </c:ser>
        <c:dLbls>
          <c:showLegendKey val="0"/>
          <c:showVal val="0"/>
          <c:showCatName val="0"/>
          <c:showSerName val="0"/>
          <c:showPercent val="0"/>
          <c:showBubbleSize val="0"/>
        </c:dLbls>
        <c:gapWidth val="150"/>
        <c:overlap val="100"/>
        <c:axId val="524302512"/>
        <c:axId val="524302904"/>
      </c:barChart>
      <c:catAx>
        <c:axId val="52430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2904"/>
        <c:crosses val="autoZero"/>
        <c:auto val="1"/>
        <c:lblAlgn val="ctr"/>
        <c:lblOffset val="100"/>
        <c:noMultiLvlLbl val="0"/>
      </c:catAx>
      <c:valAx>
        <c:axId val="52430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93DB-4232-9577-9304F3A3F9C5}"/>
            </c:ext>
          </c:extLst>
        </c:ser>
        <c:dLbls>
          <c:showLegendKey val="0"/>
          <c:showVal val="0"/>
          <c:showCatName val="0"/>
          <c:showSerName val="0"/>
          <c:showPercent val="0"/>
          <c:showBubbleSize val="0"/>
        </c:dLbls>
        <c:gapWidth val="150"/>
        <c:overlap val="100"/>
        <c:axId val="524304080"/>
        <c:axId val="524304472"/>
      </c:barChart>
      <c:catAx>
        <c:axId val="52430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4472"/>
        <c:crosses val="autoZero"/>
        <c:auto val="1"/>
        <c:lblAlgn val="ctr"/>
        <c:lblOffset val="100"/>
        <c:noMultiLvlLbl val="0"/>
      </c:catAx>
      <c:valAx>
        <c:axId val="52430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C65A-4B8B-BB90-661BB64FB28F}"/>
            </c:ext>
          </c:extLst>
        </c:ser>
        <c:dLbls>
          <c:showLegendKey val="0"/>
          <c:showVal val="0"/>
          <c:showCatName val="0"/>
          <c:showSerName val="0"/>
          <c:showPercent val="0"/>
          <c:showBubbleSize val="0"/>
        </c:dLbls>
        <c:gapWidth val="150"/>
        <c:overlap val="100"/>
        <c:axId val="524304864"/>
        <c:axId val="524305256"/>
      </c:barChart>
      <c:catAx>
        <c:axId val="52430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5256"/>
        <c:crosses val="autoZero"/>
        <c:auto val="1"/>
        <c:lblAlgn val="ctr"/>
        <c:lblOffset val="100"/>
        <c:noMultiLvlLbl val="0"/>
      </c:catAx>
      <c:valAx>
        <c:axId val="52430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DF-4245-84F0-A422E8C6D617}"/>
            </c:ext>
          </c:extLst>
        </c:ser>
        <c:dLbls>
          <c:showLegendKey val="0"/>
          <c:showVal val="0"/>
          <c:showCatName val="0"/>
          <c:showSerName val="0"/>
          <c:showPercent val="0"/>
          <c:showBubbleSize val="0"/>
        </c:dLbls>
        <c:gapWidth val="150"/>
        <c:overlap val="100"/>
        <c:axId val="524306040"/>
        <c:axId val="524306432"/>
      </c:barChart>
      <c:catAx>
        <c:axId val="52430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6432"/>
        <c:crosses val="autoZero"/>
        <c:auto val="1"/>
        <c:lblAlgn val="ctr"/>
        <c:lblOffset val="100"/>
        <c:noMultiLvlLbl val="0"/>
      </c:catAx>
      <c:valAx>
        <c:axId val="52430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3A-4B1D-BB66-6D26E0DB356A}"/>
            </c:ext>
          </c:extLst>
        </c:ser>
        <c:dLbls>
          <c:showLegendKey val="0"/>
          <c:showVal val="0"/>
          <c:showCatName val="0"/>
          <c:showSerName val="0"/>
          <c:showPercent val="0"/>
          <c:showBubbleSize val="0"/>
        </c:dLbls>
        <c:gapWidth val="150"/>
        <c:overlap val="100"/>
        <c:axId val="524307216"/>
        <c:axId val="527986688"/>
      </c:barChart>
      <c:catAx>
        <c:axId val="524307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6688"/>
        <c:crosses val="autoZero"/>
        <c:auto val="1"/>
        <c:lblAlgn val="ctr"/>
        <c:lblOffset val="100"/>
        <c:noMultiLvlLbl val="0"/>
      </c:catAx>
      <c:valAx>
        <c:axId val="527986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7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4A-4EAB-89EA-58947C9F9AAF}"/>
            </c:ext>
          </c:extLst>
        </c:ser>
        <c:dLbls>
          <c:showLegendKey val="0"/>
          <c:showVal val="0"/>
          <c:showCatName val="0"/>
          <c:showSerName val="0"/>
          <c:showPercent val="0"/>
          <c:showBubbleSize val="0"/>
        </c:dLbls>
        <c:gapWidth val="150"/>
        <c:overlap val="100"/>
        <c:axId val="527987472"/>
        <c:axId val="527987864"/>
      </c:barChart>
      <c:catAx>
        <c:axId val="527987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7864"/>
        <c:crosses val="autoZero"/>
        <c:auto val="1"/>
        <c:lblAlgn val="ctr"/>
        <c:lblOffset val="100"/>
        <c:noMultiLvlLbl val="0"/>
      </c:catAx>
      <c:valAx>
        <c:axId val="527987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7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2303-4F38-A3B3-570537EFD7C9}"/>
            </c:ext>
          </c:extLst>
        </c:ser>
        <c:dLbls>
          <c:showLegendKey val="0"/>
          <c:showVal val="0"/>
          <c:showCatName val="0"/>
          <c:showSerName val="0"/>
          <c:showPercent val="0"/>
          <c:showBubbleSize val="0"/>
        </c:dLbls>
        <c:gapWidth val="150"/>
        <c:overlap val="100"/>
        <c:axId val="527988648"/>
        <c:axId val="527989040"/>
      </c:barChart>
      <c:catAx>
        <c:axId val="527988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9040"/>
        <c:crosses val="autoZero"/>
        <c:auto val="1"/>
        <c:lblAlgn val="ctr"/>
        <c:lblOffset val="100"/>
        <c:noMultiLvlLbl val="0"/>
      </c:catAx>
      <c:valAx>
        <c:axId val="527989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8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FB18-4EDE-A089-B852EA3B6937}"/>
            </c:ext>
          </c:extLst>
        </c:ser>
        <c:dLbls>
          <c:showLegendKey val="0"/>
          <c:showVal val="0"/>
          <c:showCatName val="0"/>
          <c:showSerName val="0"/>
          <c:showPercent val="0"/>
          <c:showBubbleSize val="0"/>
        </c:dLbls>
        <c:gapWidth val="150"/>
        <c:overlap val="100"/>
        <c:axId val="521240488"/>
        <c:axId val="521240880"/>
      </c:barChart>
      <c:catAx>
        <c:axId val="521240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0880"/>
        <c:crosses val="autoZero"/>
        <c:auto val="1"/>
        <c:lblAlgn val="ctr"/>
        <c:lblOffset val="100"/>
        <c:noMultiLvlLbl val="0"/>
      </c:catAx>
      <c:valAx>
        <c:axId val="521240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0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624.19000000000005</c:v>
                </c:pt>
                <c:pt idx="1">
                  <c:v>649.54</c:v>
                </c:pt>
                <c:pt idx="2">
                  <c:v>539.95000000000005</c:v>
                </c:pt>
                <c:pt idx="3">
                  <c:v>551.76</c:v>
                </c:pt>
                <c:pt idx="4">
                  <c:v>570.42999999999995</c:v>
                </c:pt>
                <c:pt idx="5">
                  <c:v>503.9</c:v>
                </c:pt>
                <c:pt idx="6">
                  <c:v>521.23</c:v>
                </c:pt>
                <c:pt idx="7">
                  <c:v>498.67</c:v>
                </c:pt>
                <c:pt idx="8">
                  <c:v>550.37</c:v>
                </c:pt>
                <c:pt idx="9">
                  <c:v>436.42</c:v>
                </c:pt>
                <c:pt idx="10">
                  <c:v>467.51</c:v>
                </c:pt>
                <c:pt idx="11">
                  <c:v>467.51</c:v>
                </c:pt>
              </c:numCache>
            </c:numRef>
          </c:val>
          <c:extLst>
            <c:ext xmlns:c16="http://schemas.microsoft.com/office/drawing/2014/chart" uri="{C3380CC4-5D6E-409C-BE32-E72D297353CC}">
              <c16:uniqueId val="{00000000-416E-4C9D-8B0D-69EA83E2CBF6}"/>
            </c:ext>
          </c:extLst>
        </c:ser>
        <c:dLbls>
          <c:showLegendKey val="0"/>
          <c:showVal val="0"/>
          <c:showCatName val="0"/>
          <c:showSerName val="0"/>
          <c:showPercent val="0"/>
          <c:showBubbleSize val="0"/>
        </c:dLbls>
        <c:gapWidth val="150"/>
        <c:overlap val="100"/>
        <c:axId val="527989824"/>
        <c:axId val="527990216"/>
      </c:barChart>
      <c:catAx>
        <c:axId val="527989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0216"/>
        <c:crosses val="autoZero"/>
        <c:auto val="1"/>
        <c:lblAlgn val="ctr"/>
        <c:lblOffset val="100"/>
        <c:noMultiLvlLbl val="0"/>
      </c:catAx>
      <c:valAx>
        <c:axId val="527990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9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10AF-4D9A-8684-C04B8E34EF0F}"/>
            </c:ext>
          </c:extLst>
        </c:ser>
        <c:dLbls>
          <c:showLegendKey val="0"/>
          <c:showVal val="0"/>
          <c:showCatName val="0"/>
          <c:showSerName val="0"/>
          <c:showPercent val="0"/>
          <c:showBubbleSize val="0"/>
        </c:dLbls>
        <c:gapWidth val="150"/>
        <c:overlap val="100"/>
        <c:axId val="527991000"/>
        <c:axId val="527991392"/>
      </c:barChart>
      <c:catAx>
        <c:axId val="527991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1392"/>
        <c:crosses val="autoZero"/>
        <c:auto val="1"/>
        <c:lblAlgn val="ctr"/>
        <c:lblOffset val="100"/>
        <c:noMultiLvlLbl val="0"/>
      </c:catAx>
      <c:valAx>
        <c:axId val="527991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1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D6F-423D-9FA8-6FE91ABB02A1}"/>
            </c:ext>
          </c:extLst>
        </c:ser>
        <c:dLbls>
          <c:showLegendKey val="0"/>
          <c:showVal val="0"/>
          <c:showCatName val="0"/>
          <c:showSerName val="0"/>
          <c:showPercent val="0"/>
          <c:showBubbleSize val="0"/>
        </c:dLbls>
        <c:gapWidth val="150"/>
        <c:overlap val="100"/>
        <c:axId val="527992176"/>
        <c:axId val="527992568"/>
      </c:barChart>
      <c:catAx>
        <c:axId val="527992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2568"/>
        <c:crosses val="autoZero"/>
        <c:auto val="1"/>
        <c:lblAlgn val="ctr"/>
        <c:lblOffset val="100"/>
        <c:noMultiLvlLbl val="0"/>
      </c:catAx>
      <c:valAx>
        <c:axId val="527992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C2-4669-B5B1-A063E8EF0EF0}"/>
            </c:ext>
          </c:extLst>
        </c:ser>
        <c:dLbls>
          <c:showLegendKey val="0"/>
          <c:showVal val="0"/>
          <c:showCatName val="0"/>
          <c:showSerName val="0"/>
          <c:showPercent val="0"/>
          <c:showBubbleSize val="0"/>
        </c:dLbls>
        <c:gapWidth val="150"/>
        <c:overlap val="100"/>
        <c:axId val="527993352"/>
        <c:axId val="527993744"/>
      </c:barChart>
      <c:catAx>
        <c:axId val="527993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3744"/>
        <c:crosses val="autoZero"/>
        <c:auto val="1"/>
        <c:lblAlgn val="ctr"/>
        <c:lblOffset val="100"/>
        <c:noMultiLvlLbl val="0"/>
      </c:catAx>
      <c:valAx>
        <c:axId val="527993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3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BF-4E7A-B897-50EC548585E2}"/>
            </c:ext>
          </c:extLst>
        </c:ser>
        <c:dLbls>
          <c:showLegendKey val="0"/>
          <c:showVal val="0"/>
          <c:showCatName val="0"/>
          <c:showSerName val="0"/>
          <c:showPercent val="0"/>
          <c:showBubbleSize val="0"/>
        </c:dLbls>
        <c:gapWidth val="150"/>
        <c:overlap val="100"/>
        <c:axId val="527994528"/>
        <c:axId val="527994920"/>
      </c:barChart>
      <c:catAx>
        <c:axId val="527994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4920"/>
        <c:crosses val="autoZero"/>
        <c:auto val="1"/>
        <c:lblAlgn val="ctr"/>
        <c:lblOffset val="100"/>
        <c:noMultiLvlLbl val="0"/>
      </c:catAx>
      <c:valAx>
        <c:axId val="527994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4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F4F1-4EEB-91F4-1381A0EAEB3D}"/>
            </c:ext>
          </c:extLst>
        </c:ser>
        <c:dLbls>
          <c:showLegendKey val="0"/>
          <c:showVal val="0"/>
          <c:showCatName val="0"/>
          <c:showSerName val="0"/>
          <c:showPercent val="0"/>
          <c:showBubbleSize val="0"/>
        </c:dLbls>
        <c:gapWidth val="150"/>
        <c:overlap val="100"/>
        <c:axId val="527995704"/>
        <c:axId val="527996096"/>
      </c:barChart>
      <c:catAx>
        <c:axId val="527995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6096"/>
        <c:crosses val="autoZero"/>
        <c:auto val="1"/>
        <c:lblAlgn val="ctr"/>
        <c:lblOffset val="100"/>
        <c:noMultiLvlLbl val="0"/>
      </c:catAx>
      <c:valAx>
        <c:axId val="527996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5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78CA-4C30-B3EB-95C087F4D8ED}"/>
            </c:ext>
          </c:extLst>
        </c:ser>
        <c:dLbls>
          <c:showLegendKey val="0"/>
          <c:showVal val="0"/>
          <c:showCatName val="0"/>
          <c:showSerName val="0"/>
          <c:showPercent val="0"/>
          <c:showBubbleSize val="0"/>
        </c:dLbls>
        <c:gapWidth val="150"/>
        <c:overlap val="100"/>
        <c:axId val="527996880"/>
        <c:axId val="527997272"/>
      </c:barChart>
      <c:catAx>
        <c:axId val="52799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7272"/>
        <c:crosses val="autoZero"/>
        <c:auto val="1"/>
        <c:lblAlgn val="ctr"/>
        <c:lblOffset val="100"/>
        <c:noMultiLvlLbl val="0"/>
      </c:catAx>
      <c:valAx>
        <c:axId val="527997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DA4B-487A-8730-05624AFA9971}"/>
            </c:ext>
          </c:extLst>
        </c:ser>
        <c:dLbls>
          <c:showLegendKey val="0"/>
          <c:showVal val="0"/>
          <c:showCatName val="0"/>
          <c:showSerName val="0"/>
          <c:showPercent val="0"/>
          <c:showBubbleSize val="0"/>
        </c:dLbls>
        <c:gapWidth val="150"/>
        <c:overlap val="100"/>
        <c:axId val="527998056"/>
        <c:axId val="527998448"/>
      </c:barChart>
      <c:catAx>
        <c:axId val="527998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8448"/>
        <c:crosses val="autoZero"/>
        <c:auto val="1"/>
        <c:lblAlgn val="ctr"/>
        <c:lblOffset val="100"/>
        <c:noMultiLvlLbl val="0"/>
      </c:catAx>
      <c:valAx>
        <c:axId val="527998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8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9D-45D2-A515-B3CC5C70522B}"/>
            </c:ext>
          </c:extLst>
        </c:ser>
        <c:dLbls>
          <c:showLegendKey val="0"/>
          <c:showVal val="0"/>
          <c:showCatName val="0"/>
          <c:showSerName val="0"/>
          <c:showPercent val="0"/>
          <c:showBubbleSize val="0"/>
        </c:dLbls>
        <c:gapWidth val="150"/>
        <c:overlap val="100"/>
        <c:axId val="527999232"/>
        <c:axId val="527999624"/>
      </c:barChart>
      <c:catAx>
        <c:axId val="527999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9624"/>
        <c:crosses val="autoZero"/>
        <c:auto val="1"/>
        <c:lblAlgn val="ctr"/>
        <c:lblOffset val="100"/>
        <c:noMultiLvlLbl val="0"/>
      </c:catAx>
      <c:valAx>
        <c:axId val="527999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9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73-434A-8580-B8992C5D7BDC}"/>
            </c:ext>
          </c:extLst>
        </c:ser>
        <c:dLbls>
          <c:showLegendKey val="0"/>
          <c:showVal val="0"/>
          <c:showCatName val="0"/>
          <c:showSerName val="0"/>
          <c:showPercent val="0"/>
          <c:showBubbleSize val="0"/>
        </c:dLbls>
        <c:gapWidth val="150"/>
        <c:overlap val="100"/>
        <c:axId val="528000408"/>
        <c:axId val="528000800"/>
      </c:barChart>
      <c:catAx>
        <c:axId val="528000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0800"/>
        <c:crosses val="autoZero"/>
        <c:auto val="1"/>
        <c:lblAlgn val="ctr"/>
        <c:lblOffset val="100"/>
        <c:noMultiLvlLbl val="0"/>
      </c:catAx>
      <c:valAx>
        <c:axId val="528000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0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2830-4F84-8B78-3909796DF963}"/>
            </c:ext>
          </c:extLst>
        </c:ser>
        <c:dLbls>
          <c:showLegendKey val="0"/>
          <c:showVal val="0"/>
          <c:showCatName val="0"/>
          <c:showSerName val="0"/>
          <c:showPercent val="0"/>
          <c:showBubbleSize val="0"/>
        </c:dLbls>
        <c:gapWidth val="150"/>
        <c:overlap val="100"/>
        <c:axId val="521241664"/>
        <c:axId val="521242056"/>
      </c:barChart>
      <c:catAx>
        <c:axId val="521241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2056"/>
        <c:crosses val="autoZero"/>
        <c:auto val="1"/>
        <c:lblAlgn val="ctr"/>
        <c:lblOffset val="100"/>
        <c:noMultiLvlLbl val="0"/>
      </c:catAx>
      <c:valAx>
        <c:axId val="521242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EA-4B82-B25A-677E5560BDCA}"/>
            </c:ext>
          </c:extLst>
        </c:ser>
        <c:dLbls>
          <c:showLegendKey val="0"/>
          <c:showVal val="0"/>
          <c:showCatName val="0"/>
          <c:showSerName val="0"/>
          <c:showPercent val="0"/>
          <c:showBubbleSize val="0"/>
        </c:dLbls>
        <c:gapWidth val="150"/>
        <c:overlap val="100"/>
        <c:axId val="528001584"/>
        <c:axId val="528001976"/>
      </c:barChart>
      <c:catAx>
        <c:axId val="528001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1976"/>
        <c:crosses val="autoZero"/>
        <c:auto val="1"/>
        <c:lblAlgn val="ctr"/>
        <c:lblOffset val="100"/>
        <c:noMultiLvlLbl val="0"/>
      </c:catAx>
      <c:valAx>
        <c:axId val="528001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1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93DA-4456-BAEC-0408852C0726}"/>
            </c:ext>
          </c:extLst>
        </c:ser>
        <c:dLbls>
          <c:showLegendKey val="0"/>
          <c:showVal val="0"/>
          <c:showCatName val="0"/>
          <c:showSerName val="0"/>
          <c:showPercent val="0"/>
          <c:showBubbleSize val="0"/>
        </c:dLbls>
        <c:gapWidth val="150"/>
        <c:overlap val="100"/>
        <c:axId val="528002760"/>
        <c:axId val="528003152"/>
      </c:barChart>
      <c:catAx>
        <c:axId val="528002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3152"/>
        <c:crosses val="autoZero"/>
        <c:auto val="1"/>
        <c:lblAlgn val="ctr"/>
        <c:lblOffset val="100"/>
        <c:noMultiLvlLbl val="0"/>
      </c:catAx>
      <c:valAx>
        <c:axId val="52800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2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D42-4B4B-A6BF-855F368F9CAC}"/>
            </c:ext>
          </c:extLst>
        </c:ser>
        <c:dLbls>
          <c:showLegendKey val="0"/>
          <c:showVal val="0"/>
          <c:showCatName val="0"/>
          <c:showSerName val="0"/>
          <c:showPercent val="0"/>
          <c:showBubbleSize val="0"/>
        </c:dLbls>
        <c:gapWidth val="150"/>
        <c:overlap val="100"/>
        <c:axId val="528003936"/>
        <c:axId val="528004328"/>
      </c:barChart>
      <c:catAx>
        <c:axId val="528003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4328"/>
        <c:crosses val="autoZero"/>
        <c:auto val="1"/>
        <c:lblAlgn val="ctr"/>
        <c:lblOffset val="100"/>
        <c:noMultiLvlLbl val="0"/>
      </c:catAx>
      <c:valAx>
        <c:axId val="528004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3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CEB7-4FF6-AAA9-22B1F3B08E4D}"/>
            </c:ext>
          </c:extLst>
        </c:ser>
        <c:dLbls>
          <c:showLegendKey val="0"/>
          <c:showVal val="0"/>
          <c:showCatName val="0"/>
          <c:showSerName val="0"/>
          <c:showPercent val="0"/>
          <c:showBubbleSize val="0"/>
        </c:dLbls>
        <c:gapWidth val="150"/>
        <c:overlap val="100"/>
        <c:axId val="528005112"/>
        <c:axId val="528005504"/>
      </c:barChart>
      <c:catAx>
        <c:axId val="528005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5504"/>
        <c:crosses val="autoZero"/>
        <c:auto val="1"/>
        <c:lblAlgn val="ctr"/>
        <c:lblOffset val="100"/>
        <c:noMultiLvlLbl val="0"/>
      </c:catAx>
      <c:valAx>
        <c:axId val="528005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5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3C-4E1B-8F22-3937035EDC46}"/>
            </c:ext>
          </c:extLst>
        </c:ser>
        <c:dLbls>
          <c:showLegendKey val="0"/>
          <c:showVal val="0"/>
          <c:showCatName val="0"/>
          <c:showSerName val="0"/>
          <c:showPercent val="0"/>
          <c:showBubbleSize val="0"/>
        </c:dLbls>
        <c:gapWidth val="150"/>
        <c:overlap val="100"/>
        <c:axId val="528006288"/>
        <c:axId val="528006680"/>
      </c:barChart>
      <c:catAx>
        <c:axId val="52800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6680"/>
        <c:crosses val="autoZero"/>
        <c:auto val="1"/>
        <c:lblAlgn val="ctr"/>
        <c:lblOffset val="100"/>
        <c:noMultiLvlLbl val="0"/>
      </c:catAx>
      <c:valAx>
        <c:axId val="528006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891-4220-9CAA-826B2B0ECFFA}"/>
            </c:ext>
          </c:extLst>
        </c:ser>
        <c:dLbls>
          <c:showLegendKey val="0"/>
          <c:showVal val="0"/>
          <c:showCatName val="0"/>
          <c:showSerName val="0"/>
          <c:showPercent val="0"/>
          <c:showBubbleSize val="0"/>
        </c:dLbls>
        <c:gapWidth val="150"/>
        <c:overlap val="100"/>
        <c:axId val="528007464"/>
        <c:axId val="528007856"/>
      </c:barChart>
      <c:catAx>
        <c:axId val="528007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7856"/>
        <c:crosses val="autoZero"/>
        <c:auto val="1"/>
        <c:lblAlgn val="ctr"/>
        <c:lblOffset val="100"/>
        <c:noMultiLvlLbl val="0"/>
      </c:catAx>
      <c:valAx>
        <c:axId val="528007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7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72-4ED9-AC94-326C2176B31E}"/>
            </c:ext>
          </c:extLst>
        </c:ser>
        <c:dLbls>
          <c:showLegendKey val="0"/>
          <c:showVal val="0"/>
          <c:showCatName val="0"/>
          <c:showSerName val="0"/>
          <c:showPercent val="0"/>
          <c:showBubbleSize val="0"/>
        </c:dLbls>
        <c:gapWidth val="150"/>
        <c:overlap val="100"/>
        <c:axId val="528008640"/>
        <c:axId val="528009032"/>
      </c:barChart>
      <c:catAx>
        <c:axId val="528008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9032"/>
        <c:crosses val="autoZero"/>
        <c:auto val="1"/>
        <c:lblAlgn val="ctr"/>
        <c:lblOffset val="100"/>
        <c:noMultiLvlLbl val="0"/>
      </c:catAx>
      <c:valAx>
        <c:axId val="528009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8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EFEF-45AA-AE08-F7AEF1C198D7}"/>
            </c:ext>
          </c:extLst>
        </c:ser>
        <c:dLbls>
          <c:showLegendKey val="0"/>
          <c:showVal val="0"/>
          <c:showCatName val="0"/>
          <c:showSerName val="0"/>
          <c:showPercent val="0"/>
          <c:showBubbleSize val="0"/>
        </c:dLbls>
        <c:gapWidth val="150"/>
        <c:overlap val="100"/>
        <c:axId val="528009816"/>
        <c:axId val="528010208"/>
      </c:barChart>
      <c:catAx>
        <c:axId val="528009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0208"/>
        <c:crosses val="autoZero"/>
        <c:auto val="1"/>
        <c:lblAlgn val="ctr"/>
        <c:lblOffset val="100"/>
        <c:noMultiLvlLbl val="0"/>
      </c:catAx>
      <c:valAx>
        <c:axId val="528010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9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9EAF-473A-AD23-8AA2033260B6}"/>
            </c:ext>
          </c:extLst>
        </c:ser>
        <c:dLbls>
          <c:showLegendKey val="0"/>
          <c:showVal val="0"/>
          <c:showCatName val="0"/>
          <c:showSerName val="0"/>
          <c:showPercent val="0"/>
          <c:showBubbleSize val="0"/>
        </c:dLbls>
        <c:gapWidth val="150"/>
        <c:overlap val="100"/>
        <c:axId val="528010992"/>
        <c:axId val="528011384"/>
      </c:barChart>
      <c:catAx>
        <c:axId val="528010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1384"/>
        <c:crosses val="autoZero"/>
        <c:auto val="1"/>
        <c:lblAlgn val="ctr"/>
        <c:lblOffset val="100"/>
        <c:noMultiLvlLbl val="0"/>
      </c:catAx>
      <c:valAx>
        <c:axId val="528011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0341-49A9-AF64-0BDB2740D092}"/>
            </c:ext>
          </c:extLst>
        </c:ser>
        <c:dLbls>
          <c:showLegendKey val="0"/>
          <c:showVal val="0"/>
          <c:showCatName val="0"/>
          <c:showSerName val="0"/>
          <c:showPercent val="0"/>
          <c:showBubbleSize val="0"/>
        </c:dLbls>
        <c:gapWidth val="150"/>
        <c:overlap val="100"/>
        <c:axId val="528012168"/>
        <c:axId val="528012560"/>
      </c:barChart>
      <c:catAx>
        <c:axId val="528012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2560"/>
        <c:crosses val="autoZero"/>
        <c:auto val="1"/>
        <c:lblAlgn val="ctr"/>
        <c:lblOffset val="100"/>
        <c:noMultiLvlLbl val="0"/>
      </c:catAx>
      <c:valAx>
        <c:axId val="52801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2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 Id="rId8" Type="http://schemas.openxmlformats.org/officeDocument/2006/relationships/chart" Target="../charts/chart134.xml"/><Relationship Id="rId3" Type="http://schemas.openxmlformats.org/officeDocument/2006/relationships/chart" Target="../charts/chart129.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s>
</file>

<file path=xl/drawings/_rels/drawing11.xml.rels><?xml version="1.0" encoding="UTF-8" standalone="yes"?>
<Relationships xmlns="http://schemas.openxmlformats.org/package/2006/relationships"><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2" Type="http://schemas.openxmlformats.org/officeDocument/2006/relationships/chart" Target="../charts/chart170.xml"/><Relationship Id="rId16" Type="http://schemas.openxmlformats.org/officeDocument/2006/relationships/chart" Target="../charts/chart184.xml"/><Relationship Id="rId29" Type="http://schemas.openxmlformats.org/officeDocument/2006/relationships/chart" Target="../charts/chart197.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 Id="rId8" Type="http://schemas.openxmlformats.org/officeDocument/2006/relationships/chart" Target="../charts/chart176.xml"/><Relationship Id="rId3" Type="http://schemas.openxmlformats.org/officeDocument/2006/relationships/chart" Target="../charts/chart171.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0" Type="http://schemas.openxmlformats.org/officeDocument/2006/relationships/chart" Target="../charts/chart188.xml"/><Relationship Id="rId41" Type="http://schemas.openxmlformats.org/officeDocument/2006/relationships/chart" Target="../charts/chart209.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2" Type="http://schemas.openxmlformats.org/officeDocument/2006/relationships/chart" Target="../charts/chart218.xml"/><Relationship Id="rId16" Type="http://schemas.openxmlformats.org/officeDocument/2006/relationships/chart" Target="../charts/chart232.xml"/><Relationship Id="rId29" Type="http://schemas.openxmlformats.org/officeDocument/2006/relationships/chart" Target="../charts/chart245.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 Id="rId3" Type="http://schemas.openxmlformats.org/officeDocument/2006/relationships/chart" Target="../charts/chart219.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0" Type="http://schemas.openxmlformats.org/officeDocument/2006/relationships/chart" Target="../charts/chart236.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2" Type="http://schemas.openxmlformats.org/officeDocument/2006/relationships/chart" Target="../charts/chart272.xml"/><Relationship Id="rId16" Type="http://schemas.openxmlformats.org/officeDocument/2006/relationships/chart" Target="../charts/chart286.xml"/><Relationship Id="rId29" Type="http://schemas.openxmlformats.org/officeDocument/2006/relationships/chart" Target="../charts/chart299.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9" Type="http://schemas.openxmlformats.org/officeDocument/2006/relationships/chart" Target="../charts/chart289.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0" Type="http://schemas.openxmlformats.org/officeDocument/2006/relationships/chart" Target="../charts/chart290.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 Id="rId8" Type="http://schemas.openxmlformats.org/officeDocument/2006/relationships/chart" Target="../charts/chart98.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7.pdf"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zoomScaleNormal="100" workbookViewId="0">
      <selection activeCell="D16" sqref="D16:J16"/>
    </sheetView>
  </sheetViews>
  <sheetFormatPr baseColWidth="10" defaultColWidth="11.44140625" defaultRowHeight="15.6" x14ac:dyDescent="0.3"/>
  <cols>
    <col min="1" max="2" width="8.6640625" style="60" customWidth="1"/>
    <col min="3" max="11" width="15.6640625" style="60" customWidth="1"/>
    <col min="12" max="16384" width="11.44140625" style="60"/>
  </cols>
  <sheetData>
    <row r="1" spans="1:11" ht="24.9" customHeight="1" x14ac:dyDescent="0.45">
      <c r="A1" s="108" t="s">
        <v>76</v>
      </c>
      <c r="B1" s="108"/>
      <c r="C1" s="108"/>
      <c r="D1" s="108"/>
      <c r="E1" s="108"/>
      <c r="F1" s="108"/>
      <c r="G1" s="108"/>
      <c r="H1" s="108"/>
      <c r="I1" s="108"/>
      <c r="J1" s="108"/>
      <c r="K1" s="59"/>
    </row>
    <row r="2" spans="1:11" ht="24.9" customHeight="1" x14ac:dyDescent="0.45">
      <c r="A2" s="108" t="s">
        <v>77</v>
      </c>
      <c r="B2" s="108"/>
      <c r="C2" s="108"/>
      <c r="D2" s="108"/>
      <c r="E2" s="108"/>
      <c r="F2" s="108"/>
      <c r="G2" s="108"/>
      <c r="H2" s="108"/>
      <c r="I2" s="108"/>
      <c r="J2" s="108"/>
      <c r="K2" s="59"/>
    </row>
    <row r="3" spans="1:11" x14ac:dyDescent="0.3">
      <c r="A3" s="61"/>
      <c r="B3" s="61"/>
      <c r="C3" s="61"/>
      <c r="D3" s="61"/>
      <c r="E3" s="61"/>
      <c r="F3" s="61"/>
      <c r="G3" s="61"/>
      <c r="H3" s="61"/>
      <c r="I3" s="61"/>
      <c r="J3" s="61"/>
      <c r="K3" s="61"/>
    </row>
    <row r="4" spans="1:11" ht="36.75" customHeight="1" x14ac:dyDescent="0.3">
      <c r="A4" s="101" t="s">
        <v>79</v>
      </c>
      <c r="B4" s="101"/>
      <c r="C4" s="101"/>
      <c r="D4" s="101"/>
      <c r="E4" s="101"/>
      <c r="F4" s="101"/>
      <c r="G4" s="101"/>
      <c r="H4" s="101"/>
      <c r="I4" s="101"/>
      <c r="J4" s="62"/>
      <c r="K4" s="62"/>
    </row>
    <row r="5" spans="1:11" ht="20.100000000000001" customHeight="1" x14ac:dyDescent="0.3">
      <c r="A5" s="63"/>
      <c r="B5" s="63"/>
      <c r="C5" s="63"/>
      <c r="D5" s="63"/>
      <c r="E5" s="63"/>
      <c r="F5" s="63"/>
      <c r="G5" s="63"/>
      <c r="H5" s="63"/>
      <c r="I5" s="63"/>
      <c r="J5" s="63"/>
      <c r="K5" s="63"/>
    </row>
    <row r="6" spans="1:11" ht="20.100000000000001" customHeight="1" x14ac:dyDescent="0.3">
      <c r="A6" s="64" t="s">
        <v>59</v>
      </c>
      <c r="B6" s="63"/>
      <c r="C6" s="63"/>
      <c r="D6" s="63"/>
      <c r="E6" s="63"/>
      <c r="F6" s="63"/>
      <c r="G6" s="63"/>
      <c r="H6" s="63"/>
      <c r="I6" s="63"/>
      <c r="J6" s="63"/>
      <c r="K6" s="63"/>
    </row>
    <row r="7" spans="1:11" ht="20.100000000000001" customHeight="1" x14ac:dyDescent="0.3">
      <c r="A7" s="63"/>
      <c r="B7" s="63"/>
      <c r="C7" s="63"/>
      <c r="D7" s="63"/>
      <c r="E7" s="63"/>
      <c r="F7" s="63"/>
      <c r="G7" s="63"/>
      <c r="H7" s="63"/>
      <c r="I7" s="63"/>
      <c r="J7" s="63"/>
      <c r="K7" s="63"/>
    </row>
    <row r="8" spans="1:11" ht="15" customHeight="1" x14ac:dyDescent="0.3">
      <c r="A8" s="65">
        <v>1</v>
      </c>
      <c r="B8" s="66" t="s">
        <v>60</v>
      </c>
      <c r="C8" s="63"/>
      <c r="D8" s="100"/>
      <c r="E8" s="100"/>
      <c r="F8" s="100"/>
      <c r="G8" s="100"/>
      <c r="H8" s="100"/>
      <c r="I8" s="100"/>
      <c r="J8" s="100"/>
      <c r="K8" s="63"/>
    </row>
    <row r="9" spans="1:11" ht="15" customHeight="1" x14ac:dyDescent="0.3">
      <c r="A9" s="65">
        <v>2</v>
      </c>
      <c r="B9" s="66" t="s">
        <v>102</v>
      </c>
      <c r="C9" s="63"/>
      <c r="D9" s="100"/>
      <c r="E9" s="100"/>
      <c r="F9" s="100"/>
      <c r="G9" s="100"/>
      <c r="H9" s="100"/>
      <c r="I9" s="100"/>
      <c r="J9" s="100"/>
      <c r="K9" s="63"/>
    </row>
    <row r="10" spans="1:11" ht="15" customHeight="1" x14ac:dyDescent="0.3">
      <c r="A10" s="65">
        <v>3</v>
      </c>
      <c r="B10" s="66" t="s">
        <v>62</v>
      </c>
      <c r="C10" s="63"/>
      <c r="D10" s="100"/>
      <c r="E10" s="100"/>
      <c r="F10" s="100"/>
      <c r="G10" s="100"/>
      <c r="H10" s="100"/>
      <c r="I10" s="100"/>
      <c r="J10" s="100"/>
      <c r="K10" s="63"/>
    </row>
    <row r="11" spans="1:11" ht="15" customHeight="1" x14ac:dyDescent="0.3">
      <c r="A11" s="65">
        <v>4</v>
      </c>
      <c r="B11" s="66" t="s">
        <v>61</v>
      </c>
      <c r="C11" s="63"/>
      <c r="D11" s="100"/>
      <c r="E11" s="100"/>
      <c r="F11" s="100"/>
      <c r="G11" s="100"/>
      <c r="H11" s="100"/>
      <c r="I11" s="100"/>
      <c r="J11" s="100"/>
      <c r="K11" s="63"/>
    </row>
    <row r="12" spans="1:11" ht="15" customHeight="1" x14ac:dyDescent="0.3">
      <c r="A12" s="65">
        <v>5</v>
      </c>
      <c r="B12" s="66" t="s">
        <v>63</v>
      </c>
      <c r="C12" s="63"/>
      <c r="D12" s="100"/>
      <c r="E12" s="100"/>
      <c r="F12" s="100"/>
      <c r="G12" s="100"/>
      <c r="H12" s="100"/>
      <c r="I12" s="100"/>
      <c r="J12" s="100"/>
      <c r="K12" s="63"/>
    </row>
    <row r="13" spans="1:11" ht="15" customHeight="1" x14ac:dyDescent="0.3">
      <c r="A13" s="65">
        <v>6</v>
      </c>
      <c r="B13" s="66" t="s">
        <v>64</v>
      </c>
      <c r="C13" s="63"/>
      <c r="D13" s="100"/>
      <c r="E13" s="100"/>
      <c r="F13" s="100"/>
      <c r="G13" s="100"/>
      <c r="H13" s="100"/>
      <c r="I13" s="100"/>
      <c r="J13" s="100"/>
      <c r="K13" s="63"/>
    </row>
    <row r="14" spans="1:11" ht="15" customHeight="1" x14ac:dyDescent="0.3">
      <c r="A14" s="65">
        <v>7</v>
      </c>
      <c r="B14" s="66" t="s">
        <v>65</v>
      </c>
      <c r="C14" s="63"/>
      <c r="D14" s="100"/>
      <c r="E14" s="100"/>
      <c r="F14" s="100"/>
      <c r="G14" s="100"/>
      <c r="H14" s="100"/>
      <c r="I14" s="100"/>
      <c r="J14" s="100"/>
      <c r="K14" s="63"/>
    </row>
    <row r="15" spans="1:11" ht="15" customHeight="1" x14ac:dyDescent="0.3">
      <c r="A15" s="65">
        <v>8</v>
      </c>
      <c r="B15" s="66" t="s">
        <v>66</v>
      </c>
      <c r="C15" s="63"/>
      <c r="D15" s="100"/>
      <c r="E15" s="100"/>
      <c r="F15" s="100"/>
      <c r="G15" s="100"/>
      <c r="H15" s="100"/>
      <c r="I15" s="100"/>
      <c r="J15" s="100"/>
      <c r="K15" s="63"/>
    </row>
    <row r="16" spans="1:11" ht="15" customHeight="1" x14ac:dyDescent="0.3">
      <c r="A16" s="65">
        <v>9</v>
      </c>
      <c r="B16" s="66" t="s">
        <v>67</v>
      </c>
      <c r="C16" s="63"/>
      <c r="D16" s="100"/>
      <c r="E16" s="100"/>
      <c r="F16" s="100"/>
      <c r="G16" s="100"/>
      <c r="H16" s="100"/>
      <c r="I16" s="100"/>
      <c r="J16" s="100"/>
      <c r="K16" s="63"/>
    </row>
    <row r="17" spans="1:11" ht="15" customHeight="1" x14ac:dyDescent="0.3">
      <c r="A17" s="65">
        <v>10</v>
      </c>
      <c r="B17" s="66" t="s">
        <v>68</v>
      </c>
      <c r="C17" s="63"/>
      <c r="D17" s="100"/>
      <c r="E17" s="100"/>
      <c r="F17" s="100"/>
      <c r="G17" s="100"/>
      <c r="H17" s="100"/>
      <c r="I17" s="100"/>
      <c r="J17" s="100"/>
      <c r="K17" s="63"/>
    </row>
    <row r="18" spans="1:11" ht="15" customHeight="1" x14ac:dyDescent="0.3">
      <c r="A18" s="65">
        <v>11</v>
      </c>
      <c r="B18" s="66" t="s">
        <v>69</v>
      </c>
      <c r="C18" s="63"/>
      <c r="D18" s="100"/>
      <c r="E18" s="100"/>
      <c r="F18" s="100"/>
      <c r="G18" s="100"/>
      <c r="H18" s="100"/>
      <c r="I18" s="100"/>
      <c r="J18" s="100"/>
      <c r="K18" s="63"/>
    </row>
    <row r="19" spans="1:11" ht="15" customHeight="1" x14ac:dyDescent="0.3">
      <c r="A19" s="65">
        <v>12</v>
      </c>
      <c r="B19" s="66" t="s">
        <v>70</v>
      </c>
      <c r="C19" s="63"/>
      <c r="D19" s="100"/>
      <c r="E19" s="100"/>
      <c r="F19" s="100"/>
      <c r="G19" s="100"/>
      <c r="H19" s="100"/>
      <c r="I19" s="100"/>
      <c r="J19" s="100"/>
      <c r="K19" s="63"/>
    </row>
    <row r="20" spans="1:11" ht="15" customHeight="1" x14ac:dyDescent="0.3">
      <c r="A20" s="65">
        <v>13</v>
      </c>
      <c r="B20" s="66" t="s">
        <v>71</v>
      </c>
      <c r="C20" s="63"/>
      <c r="D20" s="100"/>
      <c r="E20" s="100"/>
      <c r="F20" s="100"/>
      <c r="G20" s="100"/>
      <c r="H20" s="100"/>
      <c r="I20" s="100"/>
      <c r="J20" s="100"/>
      <c r="K20" s="63"/>
    </row>
    <row r="21" spans="1:11" ht="15" customHeight="1" x14ac:dyDescent="0.3">
      <c r="A21" s="65">
        <v>14</v>
      </c>
      <c r="B21" s="66" t="s">
        <v>72</v>
      </c>
      <c r="C21" s="63"/>
      <c r="D21" s="100"/>
      <c r="E21" s="100"/>
      <c r="F21" s="100"/>
      <c r="G21" s="100"/>
      <c r="H21" s="100"/>
      <c r="I21" s="100"/>
      <c r="J21" s="100"/>
      <c r="K21" s="63"/>
    </row>
    <row r="22" spans="1:11" ht="15" customHeight="1" x14ac:dyDescent="0.3">
      <c r="A22" s="65">
        <v>15</v>
      </c>
      <c r="B22" s="66" t="s">
        <v>73</v>
      </c>
      <c r="C22" s="63"/>
      <c r="D22" s="100"/>
      <c r="E22" s="100"/>
      <c r="F22" s="100"/>
      <c r="G22" s="100"/>
      <c r="H22" s="100"/>
      <c r="I22" s="100"/>
      <c r="J22" s="100"/>
      <c r="K22" s="63"/>
    </row>
    <row r="23" spans="1:11" ht="15" customHeight="1" x14ac:dyDescent="0.3">
      <c r="A23" s="65">
        <v>16</v>
      </c>
      <c r="B23" s="66" t="s">
        <v>74</v>
      </c>
      <c r="C23" s="63"/>
      <c r="D23" s="100"/>
      <c r="E23" s="100"/>
      <c r="F23" s="100"/>
      <c r="G23" s="100"/>
      <c r="H23" s="100"/>
      <c r="I23" s="100"/>
      <c r="J23" s="100"/>
      <c r="K23" s="63"/>
    </row>
    <row r="24" spans="1:11" ht="15" customHeight="1" x14ac:dyDescent="0.3">
      <c r="A24" s="65">
        <v>17</v>
      </c>
      <c r="B24" s="66" t="s">
        <v>75</v>
      </c>
      <c r="C24" s="63"/>
      <c r="D24" s="100"/>
      <c r="E24" s="100"/>
      <c r="F24" s="100"/>
      <c r="G24" s="100"/>
      <c r="H24" s="100"/>
      <c r="I24" s="100"/>
      <c r="J24" s="100"/>
      <c r="K24" s="63"/>
    </row>
    <row r="25" spans="1:11" ht="20.100000000000001" customHeight="1" x14ac:dyDescent="0.3">
      <c r="A25" s="63"/>
      <c r="B25" s="63"/>
      <c r="C25" s="63"/>
      <c r="D25" s="63"/>
      <c r="E25" s="63"/>
      <c r="F25" s="63"/>
      <c r="G25" s="63"/>
      <c r="H25" s="63"/>
      <c r="I25" s="63"/>
      <c r="J25" s="63"/>
      <c r="K25" s="63"/>
    </row>
    <row r="26" spans="1:11" ht="15" customHeight="1" x14ac:dyDescent="0.3">
      <c r="A26" s="65"/>
      <c r="B26" s="66"/>
      <c r="C26" s="63"/>
      <c r="D26" s="63"/>
      <c r="E26" s="63"/>
      <c r="F26" s="63"/>
      <c r="G26" s="63"/>
      <c r="H26" s="63"/>
      <c r="I26" s="63"/>
      <c r="J26" s="63"/>
      <c r="K26" s="63"/>
    </row>
    <row r="27" spans="1:11" x14ac:dyDescent="0.3">
      <c r="A27" s="64" t="s">
        <v>47</v>
      </c>
    </row>
    <row r="28" spans="1:11" x14ac:dyDescent="0.3">
      <c r="A28" s="64"/>
    </row>
    <row r="29" spans="1:11" s="68" customFormat="1" ht="39.9" customHeight="1" x14ac:dyDescent="0.3">
      <c r="A29" s="67">
        <v>1</v>
      </c>
      <c r="B29" s="101" t="s">
        <v>80</v>
      </c>
      <c r="C29" s="101"/>
      <c r="D29" s="101"/>
      <c r="E29" s="101"/>
      <c r="F29" s="101"/>
      <c r="G29" s="101"/>
      <c r="H29" s="101"/>
      <c r="I29" s="101"/>
      <c r="J29" s="101"/>
    </row>
    <row r="30" spans="1:11" s="68" customFormat="1" ht="75" customHeight="1" x14ac:dyDescent="0.3">
      <c r="A30" s="67">
        <v>2</v>
      </c>
      <c r="B30" s="101" t="s">
        <v>94</v>
      </c>
      <c r="C30" s="101"/>
      <c r="D30" s="101"/>
      <c r="E30" s="101"/>
      <c r="F30" s="101"/>
      <c r="G30" s="101"/>
      <c r="H30" s="101"/>
      <c r="I30" s="101"/>
      <c r="J30" s="101"/>
    </row>
    <row r="31" spans="1:11" s="68" customFormat="1" x14ac:dyDescent="0.3">
      <c r="A31" s="67"/>
    </row>
    <row r="32" spans="1:11" s="68" customFormat="1" x14ac:dyDescent="0.3">
      <c r="A32" s="67"/>
    </row>
    <row r="33" spans="1:1" s="68" customFormat="1" x14ac:dyDescent="0.3">
      <c r="A33" s="67"/>
    </row>
    <row r="34" spans="1:1" s="68" customFormat="1" x14ac:dyDescent="0.3">
      <c r="A34" s="67"/>
    </row>
    <row r="35" spans="1:1" s="68" customFormat="1" x14ac:dyDescent="0.3">
      <c r="A35" s="67"/>
    </row>
    <row r="36" spans="1:1" s="68" customFormat="1" x14ac:dyDescent="0.3">
      <c r="A36" s="67"/>
    </row>
    <row r="37" spans="1:1" s="68" customFormat="1" x14ac:dyDescent="0.3">
      <c r="A37" s="67"/>
    </row>
    <row r="38" spans="1:1" s="68" customFormat="1" x14ac:dyDescent="0.3">
      <c r="A38" s="67"/>
    </row>
    <row r="39" spans="1:1" s="68" customFormat="1" x14ac:dyDescent="0.3">
      <c r="A39" s="67"/>
    </row>
    <row r="40" spans="1:1" s="68" customFormat="1" x14ac:dyDescent="0.3">
      <c r="A40" s="67"/>
    </row>
    <row r="41" spans="1:1" s="68" customFormat="1" x14ac:dyDescent="0.3">
      <c r="A41" s="67"/>
    </row>
    <row r="42" spans="1:1" s="68" customFormat="1" x14ac:dyDescent="0.3">
      <c r="A42" s="67"/>
    </row>
    <row r="43" spans="1:1" s="68" customFormat="1" x14ac:dyDescent="0.3">
      <c r="A43" s="67"/>
    </row>
    <row r="44" spans="1:1" s="68" customFormat="1" x14ac:dyDescent="0.3">
      <c r="A44" s="67"/>
    </row>
    <row r="45" spans="1:1" s="68" customFormat="1" x14ac:dyDescent="0.3">
      <c r="A45" s="67"/>
    </row>
    <row r="46" spans="1:1" s="68" customFormat="1" x14ac:dyDescent="0.3">
      <c r="A46" s="67"/>
    </row>
    <row r="47" spans="1:1" s="68" customFormat="1" x14ac:dyDescent="0.3">
      <c r="A47" s="67"/>
    </row>
    <row r="48" spans="1:1" s="68" customFormat="1" x14ac:dyDescent="0.3">
      <c r="A48" s="67"/>
    </row>
    <row r="49" spans="1:10" s="68" customFormat="1" x14ac:dyDescent="0.3">
      <c r="A49" s="67"/>
    </row>
    <row r="50" spans="1:10" s="68" customFormat="1" x14ac:dyDescent="0.3">
      <c r="A50" s="67"/>
    </row>
    <row r="51" spans="1:10" s="68" customFormat="1" x14ac:dyDescent="0.3">
      <c r="A51" s="67"/>
    </row>
    <row r="52" spans="1:10" s="68" customFormat="1" x14ac:dyDescent="0.3">
      <c r="A52" s="67"/>
    </row>
    <row r="53" spans="1:10" s="68" customFormat="1" x14ac:dyDescent="0.3">
      <c r="A53" s="67"/>
    </row>
    <row r="54" spans="1:10" s="68" customFormat="1" x14ac:dyDescent="0.3">
      <c r="A54" s="67"/>
    </row>
    <row r="55" spans="1:10" s="68" customFormat="1" x14ac:dyDescent="0.3">
      <c r="A55" s="67"/>
    </row>
    <row r="56" spans="1:10" s="68" customFormat="1" x14ac:dyDescent="0.3">
      <c r="A56" s="67"/>
    </row>
    <row r="57" spans="1:10" s="68" customFormat="1" x14ac:dyDescent="0.3">
      <c r="A57" s="67"/>
    </row>
    <row r="58" spans="1:10" s="68" customFormat="1" x14ac:dyDescent="0.3">
      <c r="A58" s="67"/>
    </row>
    <row r="59" spans="1:10" s="68" customFormat="1" x14ac:dyDescent="0.3">
      <c r="A59" s="67"/>
    </row>
    <row r="60" spans="1:10" s="68" customFormat="1" ht="39.9" customHeight="1" x14ac:dyDescent="0.3">
      <c r="A60" s="67">
        <v>3</v>
      </c>
      <c r="B60" s="101" t="s">
        <v>81</v>
      </c>
      <c r="C60" s="101"/>
      <c r="D60" s="101"/>
      <c r="E60" s="101"/>
      <c r="F60" s="101"/>
      <c r="G60" s="101"/>
      <c r="H60" s="101"/>
      <c r="I60" s="101"/>
      <c r="J60" s="101"/>
    </row>
    <row r="61" spans="1:10" s="68" customFormat="1" ht="30" customHeight="1" x14ac:dyDescent="0.3">
      <c r="A61" s="67">
        <v>4</v>
      </c>
      <c r="B61" s="109" t="s">
        <v>82</v>
      </c>
      <c r="C61" s="109"/>
      <c r="D61" s="109"/>
      <c r="E61" s="109"/>
      <c r="F61" s="109"/>
      <c r="G61" s="109"/>
      <c r="H61" s="109"/>
      <c r="I61" s="109"/>
      <c r="J61" s="109"/>
    </row>
    <row r="62" spans="1:10" s="68" customFormat="1" ht="30" customHeight="1" x14ac:dyDescent="0.3">
      <c r="A62" s="67"/>
      <c r="B62" s="69"/>
      <c r="C62" s="105" t="s">
        <v>83</v>
      </c>
      <c r="D62" s="106"/>
      <c r="E62" s="107"/>
      <c r="F62" s="105" t="s">
        <v>84</v>
      </c>
      <c r="G62" s="106"/>
      <c r="H62" s="106"/>
      <c r="I62" s="107"/>
      <c r="J62" s="69"/>
    </row>
    <row r="63" spans="1:10" s="68" customFormat="1" ht="35.1" customHeight="1" x14ac:dyDescent="0.3">
      <c r="A63" s="67"/>
      <c r="B63" s="69"/>
      <c r="C63" s="70">
        <v>4</v>
      </c>
      <c r="D63" s="102" t="s">
        <v>85</v>
      </c>
      <c r="E63" s="103"/>
      <c r="F63" s="102" t="s">
        <v>86</v>
      </c>
      <c r="G63" s="104"/>
      <c r="H63" s="104"/>
      <c r="I63" s="103"/>
      <c r="J63" s="69"/>
    </row>
    <row r="64" spans="1:10" s="68" customFormat="1" ht="35.1" customHeight="1" x14ac:dyDescent="0.3">
      <c r="A64" s="67"/>
      <c r="B64" s="69"/>
      <c r="C64" s="71" t="s">
        <v>87</v>
      </c>
      <c r="D64" s="102" t="s">
        <v>88</v>
      </c>
      <c r="E64" s="103"/>
      <c r="F64" s="102" t="s">
        <v>96</v>
      </c>
      <c r="G64" s="104"/>
      <c r="H64" s="104"/>
      <c r="I64" s="103"/>
      <c r="J64" s="69"/>
    </row>
    <row r="65" spans="1:10" s="68" customFormat="1" ht="35.1" customHeight="1" x14ac:dyDescent="0.3">
      <c r="A65" s="67"/>
      <c r="B65" s="69"/>
      <c r="C65" s="70">
        <v>17</v>
      </c>
      <c r="D65" s="102" t="s">
        <v>75</v>
      </c>
      <c r="E65" s="103"/>
      <c r="F65" s="102" t="s">
        <v>97</v>
      </c>
      <c r="G65" s="104"/>
      <c r="H65" s="104"/>
      <c r="I65" s="103"/>
      <c r="J65" s="69"/>
    </row>
    <row r="66" spans="1:10" s="68" customFormat="1" ht="30" customHeight="1" x14ac:dyDescent="0.3">
      <c r="A66" s="67"/>
      <c r="B66" s="69"/>
      <c r="C66" s="69"/>
      <c r="D66" s="69"/>
      <c r="E66" s="69"/>
      <c r="F66" s="69"/>
      <c r="G66" s="69"/>
      <c r="H66" s="69"/>
      <c r="I66" s="69"/>
      <c r="J66" s="69"/>
    </row>
    <row r="67" spans="1:10" s="68" customFormat="1" ht="39.9" customHeight="1" x14ac:dyDescent="0.3">
      <c r="A67" s="67">
        <v>5</v>
      </c>
      <c r="B67" s="101" t="s">
        <v>89</v>
      </c>
      <c r="C67" s="101"/>
      <c r="D67" s="101"/>
      <c r="E67" s="101"/>
      <c r="F67" s="101"/>
      <c r="G67" s="101"/>
      <c r="H67" s="101"/>
      <c r="I67" s="101"/>
      <c r="J67" s="101"/>
    </row>
    <row r="68" spans="1:10" s="68" customFormat="1" ht="30" customHeight="1" x14ac:dyDescent="0.3">
      <c r="A68" s="67"/>
      <c r="B68" s="69"/>
      <c r="C68" s="105" t="s">
        <v>83</v>
      </c>
      <c r="D68" s="106"/>
      <c r="E68" s="107"/>
      <c r="F68" s="105" t="s">
        <v>90</v>
      </c>
      <c r="G68" s="106"/>
      <c r="H68" s="106"/>
      <c r="I68" s="107"/>
      <c r="J68" s="69"/>
    </row>
    <row r="69" spans="1:10" s="68" customFormat="1" ht="75" customHeight="1" x14ac:dyDescent="0.3">
      <c r="A69" s="67"/>
      <c r="B69" s="69"/>
      <c r="C69" s="71" t="s">
        <v>87</v>
      </c>
      <c r="D69" s="102" t="s">
        <v>88</v>
      </c>
      <c r="E69" s="103"/>
      <c r="F69" s="102" t="s">
        <v>98</v>
      </c>
      <c r="G69" s="104"/>
      <c r="H69" s="104"/>
      <c r="I69" s="103"/>
      <c r="J69" s="69"/>
    </row>
    <row r="70" spans="1:10" s="68" customFormat="1" ht="60" customHeight="1" x14ac:dyDescent="0.3">
      <c r="A70" s="67"/>
      <c r="B70" s="69"/>
      <c r="C70" s="71">
        <v>15</v>
      </c>
      <c r="D70" s="102" t="s">
        <v>73</v>
      </c>
      <c r="E70" s="103"/>
      <c r="F70" s="102" t="s">
        <v>91</v>
      </c>
      <c r="G70" s="104"/>
      <c r="H70" s="104"/>
      <c r="I70" s="103"/>
      <c r="J70" s="69"/>
    </row>
    <row r="71" spans="1:10" s="68" customFormat="1" ht="60" customHeight="1" x14ac:dyDescent="0.3">
      <c r="A71" s="67"/>
      <c r="B71" s="69"/>
      <c r="C71" s="71">
        <v>16</v>
      </c>
      <c r="D71" s="102" t="s">
        <v>74</v>
      </c>
      <c r="E71" s="103"/>
      <c r="F71" s="102" t="s">
        <v>91</v>
      </c>
      <c r="G71" s="104"/>
      <c r="H71" s="104"/>
      <c r="I71" s="103"/>
      <c r="J71" s="69"/>
    </row>
    <row r="72" spans="1:10" s="68" customFormat="1" ht="30" customHeight="1" x14ac:dyDescent="0.3">
      <c r="A72" s="67"/>
      <c r="B72" s="69"/>
      <c r="C72" s="69"/>
      <c r="D72" s="69"/>
      <c r="E72" s="69"/>
      <c r="F72" s="69"/>
      <c r="G72" s="69"/>
      <c r="H72" s="69"/>
      <c r="I72" s="69"/>
      <c r="J72" s="69"/>
    </row>
    <row r="73" spans="1:10" s="68" customFormat="1" ht="30" customHeight="1" x14ac:dyDescent="0.3">
      <c r="A73" s="67">
        <v>6</v>
      </c>
      <c r="B73" s="109" t="s">
        <v>92</v>
      </c>
      <c r="C73" s="109"/>
      <c r="D73" s="109"/>
      <c r="E73" s="109"/>
      <c r="F73" s="109"/>
      <c r="G73" s="109"/>
      <c r="H73" s="109"/>
      <c r="I73" s="109"/>
      <c r="J73" s="109"/>
    </row>
    <row r="74" spans="1:10" s="72" customFormat="1" ht="54.9" customHeight="1" x14ac:dyDescent="0.3">
      <c r="A74" s="65"/>
      <c r="C74" s="101" t="s">
        <v>93</v>
      </c>
      <c r="D74" s="101"/>
      <c r="E74" s="101"/>
      <c r="F74" s="101"/>
      <c r="G74" s="101"/>
      <c r="H74" s="101"/>
      <c r="I74" s="101"/>
      <c r="J74" s="101"/>
    </row>
    <row r="75" spans="1:10" s="68" customFormat="1" x14ac:dyDescent="0.3">
      <c r="A75" s="67"/>
    </row>
    <row r="76" spans="1:10" s="68" customFormat="1" x14ac:dyDescent="0.3">
      <c r="A76" s="67"/>
    </row>
    <row r="77" spans="1:10" s="68" customFormat="1" x14ac:dyDescent="0.3">
      <c r="A77" s="67"/>
    </row>
    <row r="78" spans="1:10" s="68" customFormat="1" x14ac:dyDescent="0.3">
      <c r="A78" s="67"/>
    </row>
    <row r="79" spans="1:10" s="68" customFormat="1" x14ac:dyDescent="0.3">
      <c r="A79" s="67"/>
    </row>
    <row r="80" spans="1:10" s="68" customFormat="1" x14ac:dyDescent="0.3">
      <c r="A80" s="67"/>
    </row>
    <row r="81" spans="1:1" s="68" customFormat="1" x14ac:dyDescent="0.3">
      <c r="A81" s="67"/>
    </row>
    <row r="82" spans="1:1" s="68" customFormat="1" x14ac:dyDescent="0.3">
      <c r="A82" s="67"/>
    </row>
    <row r="83" spans="1:1" s="68" customFormat="1" x14ac:dyDescent="0.3">
      <c r="A83" s="67"/>
    </row>
    <row r="84" spans="1:1" s="68" customFormat="1" x14ac:dyDescent="0.3">
      <c r="A84" s="67"/>
    </row>
    <row r="85" spans="1:1" s="68" customFormat="1" x14ac:dyDescent="0.3">
      <c r="A85" s="67"/>
    </row>
    <row r="86" spans="1:1" s="68" customFormat="1" x14ac:dyDescent="0.3">
      <c r="A86" s="67"/>
    </row>
    <row r="87" spans="1:1" s="68" customFormat="1" x14ac:dyDescent="0.3">
      <c r="A87" s="67"/>
    </row>
    <row r="88" spans="1:1" s="68" customFormat="1" x14ac:dyDescent="0.3">
      <c r="A88" s="67"/>
    </row>
    <row r="89" spans="1:1" s="68" customFormat="1" x14ac:dyDescent="0.3">
      <c r="A89" s="67"/>
    </row>
    <row r="90" spans="1:1" s="68" customFormat="1" x14ac:dyDescent="0.3">
      <c r="A90" s="67"/>
    </row>
    <row r="91" spans="1:1" s="68" customFormat="1" x14ac:dyDescent="0.3">
      <c r="A91" s="67"/>
    </row>
    <row r="92" spans="1:1" s="68" customFormat="1" x14ac:dyDescent="0.3">
      <c r="A92" s="67"/>
    </row>
    <row r="93" spans="1:1" s="68" customFormat="1" x14ac:dyDescent="0.3">
      <c r="A93" s="67"/>
    </row>
    <row r="94" spans="1:1" s="68" customFormat="1" x14ac:dyDescent="0.3">
      <c r="A94" s="67"/>
    </row>
    <row r="95" spans="1:1" s="68" customFormat="1" x14ac:dyDescent="0.3">
      <c r="A95" s="67"/>
    </row>
    <row r="96" spans="1:1" s="68" customFormat="1" x14ac:dyDescent="0.3">
      <c r="A96" s="67"/>
    </row>
    <row r="97" spans="1:11" s="68" customFormat="1" x14ac:dyDescent="0.3">
      <c r="A97" s="67"/>
    </row>
    <row r="98" spans="1:11" s="68" customFormat="1" x14ac:dyDescent="0.3">
      <c r="A98" s="67"/>
    </row>
    <row r="99" spans="1:11" s="68" customFormat="1" x14ac:dyDescent="0.3">
      <c r="A99" s="67"/>
    </row>
    <row r="100" spans="1:11" s="68" customFormat="1" x14ac:dyDescent="0.3">
      <c r="A100" s="67"/>
    </row>
    <row r="101" spans="1:11" s="68" customFormat="1" x14ac:dyDescent="0.3">
      <c r="A101" s="67"/>
    </row>
    <row r="102" spans="1:11" s="68" customFormat="1" ht="60" customHeight="1" x14ac:dyDescent="0.3">
      <c r="A102" s="67"/>
      <c r="B102" s="67"/>
      <c r="C102" s="110" t="s">
        <v>95</v>
      </c>
      <c r="D102" s="110"/>
      <c r="E102" s="110"/>
      <c r="F102" s="110"/>
      <c r="G102" s="110"/>
      <c r="H102" s="110"/>
      <c r="I102" s="110"/>
      <c r="J102" s="110"/>
      <c r="K102" s="73"/>
    </row>
    <row r="103" spans="1:11" s="68" customFormat="1" x14ac:dyDescent="0.3">
      <c r="A103" s="67"/>
      <c r="B103" s="67"/>
    </row>
    <row r="104" spans="1:11" s="68" customFormat="1" x14ac:dyDescent="0.3">
      <c r="A104" s="67"/>
      <c r="B104" s="67"/>
    </row>
    <row r="105" spans="1:11" s="68" customFormat="1" x14ac:dyDescent="0.3">
      <c r="A105" s="67"/>
      <c r="B105" s="67"/>
    </row>
    <row r="106" spans="1:11" s="68" customFormat="1" x14ac:dyDescent="0.3">
      <c r="A106" s="67"/>
      <c r="B106" s="67"/>
    </row>
    <row r="107" spans="1:11" s="68" customFormat="1" x14ac:dyDescent="0.3">
      <c r="A107" s="67"/>
      <c r="B107" s="67"/>
    </row>
    <row r="108" spans="1:11" s="68" customFormat="1" x14ac:dyDescent="0.3">
      <c r="A108" s="67"/>
      <c r="B108" s="67"/>
    </row>
    <row r="109" spans="1:11" s="68" customFormat="1" x14ac:dyDescent="0.3">
      <c r="A109" s="67"/>
      <c r="B109" s="67"/>
    </row>
    <row r="110" spans="1:11" s="68" customFormat="1" x14ac:dyDescent="0.3">
      <c r="A110" s="67"/>
      <c r="B110" s="67"/>
    </row>
    <row r="111" spans="1:11" s="68" customFormat="1" x14ac:dyDescent="0.3">
      <c r="A111" s="67"/>
      <c r="B111" s="67"/>
    </row>
    <row r="112" spans="1:11" s="68" customFormat="1" x14ac:dyDescent="0.3">
      <c r="A112" s="67"/>
      <c r="B112" s="67"/>
    </row>
    <row r="113" spans="1:10" s="68" customFormat="1" x14ac:dyDescent="0.3">
      <c r="A113" s="67"/>
      <c r="B113" s="67"/>
    </row>
    <row r="114" spans="1:10" s="68" customFormat="1" x14ac:dyDescent="0.3">
      <c r="A114" s="67"/>
      <c r="B114" s="67"/>
    </row>
    <row r="115" spans="1:10" s="68" customFormat="1" x14ac:dyDescent="0.3">
      <c r="A115" s="67"/>
      <c r="B115" s="67"/>
    </row>
    <row r="116" spans="1:10" s="68" customFormat="1" x14ac:dyDescent="0.3">
      <c r="A116" s="67"/>
      <c r="B116" s="67"/>
    </row>
    <row r="117" spans="1:10" s="68" customFormat="1" x14ac:dyDescent="0.3">
      <c r="A117" s="67"/>
      <c r="B117" s="67"/>
    </row>
    <row r="118" spans="1:10" s="68" customFormat="1" x14ac:dyDescent="0.3">
      <c r="A118" s="67"/>
      <c r="B118" s="67"/>
    </row>
    <row r="119" spans="1:10" s="68" customFormat="1" x14ac:dyDescent="0.3">
      <c r="A119" s="67"/>
      <c r="B119" s="67"/>
    </row>
    <row r="120" spans="1:10" s="68" customFormat="1" x14ac:dyDescent="0.3">
      <c r="A120" s="67"/>
      <c r="B120" s="67"/>
    </row>
    <row r="121" spans="1:10" s="68" customFormat="1" x14ac:dyDescent="0.3">
      <c r="A121" s="67"/>
      <c r="B121" s="67"/>
    </row>
    <row r="122" spans="1:10" s="68" customFormat="1" x14ac:dyDescent="0.3">
      <c r="A122" s="67"/>
      <c r="B122" s="67"/>
    </row>
    <row r="123" spans="1:10" s="68" customFormat="1" x14ac:dyDescent="0.3">
      <c r="A123" s="67"/>
      <c r="B123" s="67"/>
    </row>
    <row r="124" spans="1:10" s="68" customFormat="1" x14ac:dyDescent="0.3">
      <c r="A124" s="67"/>
      <c r="B124" s="67"/>
    </row>
    <row r="125" spans="1:10" s="68" customFormat="1" x14ac:dyDescent="0.3">
      <c r="A125" s="67"/>
      <c r="B125" s="67"/>
    </row>
    <row r="126" spans="1:10" s="68" customFormat="1" x14ac:dyDescent="0.3">
      <c r="A126" s="67"/>
    </row>
    <row r="127" spans="1:10" s="68" customFormat="1" x14ac:dyDescent="0.3">
      <c r="A127" s="67"/>
    </row>
    <row r="128" spans="1:10" s="68" customFormat="1" x14ac:dyDescent="0.3">
      <c r="A128" s="67"/>
      <c r="B128" s="72"/>
      <c r="C128" s="72"/>
      <c r="D128" s="72"/>
      <c r="E128" s="72"/>
      <c r="F128" s="72"/>
      <c r="G128" s="72"/>
      <c r="H128" s="72"/>
      <c r="I128" s="72"/>
      <c r="J128" s="72"/>
    </row>
    <row r="129" spans="1:11" s="72" customFormat="1" ht="39.9" customHeight="1" x14ac:dyDescent="0.3">
      <c r="A129" s="65"/>
      <c r="B129" s="101"/>
      <c r="C129" s="101"/>
      <c r="D129" s="101"/>
      <c r="E129" s="101"/>
      <c r="F129" s="101"/>
      <c r="G129" s="101"/>
      <c r="H129" s="101"/>
      <c r="I129" s="101"/>
      <c r="J129" s="101"/>
      <c r="K129" s="101"/>
    </row>
  </sheetData>
  <sheetProtection sheet="1" objects="1" scenarios="1"/>
  <mergeCells count="45">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 ref="D65:E65"/>
    <mergeCell ref="F65:I65"/>
    <mergeCell ref="B67:J67"/>
    <mergeCell ref="C68:E68"/>
    <mergeCell ref="B29:J29"/>
    <mergeCell ref="C62:E62"/>
    <mergeCell ref="F62:I62"/>
    <mergeCell ref="D63:E63"/>
    <mergeCell ref="F63:I63"/>
    <mergeCell ref="D64:E64"/>
    <mergeCell ref="F64:I64"/>
    <mergeCell ref="A4:I4"/>
    <mergeCell ref="D8:J8"/>
    <mergeCell ref="D9:J9"/>
    <mergeCell ref="D10:J10"/>
    <mergeCell ref="D11:J11"/>
    <mergeCell ref="D12:J12"/>
    <mergeCell ref="D13:J13"/>
    <mergeCell ref="D14:J14"/>
    <mergeCell ref="D15:J15"/>
    <mergeCell ref="D21:J21"/>
    <mergeCell ref="D22:J22"/>
    <mergeCell ref="D23:J23"/>
    <mergeCell ref="D24:J24"/>
    <mergeCell ref="D16:J16"/>
    <mergeCell ref="D17:J17"/>
    <mergeCell ref="D18:J18"/>
    <mergeCell ref="D19:J19"/>
    <mergeCell ref="D20:J20"/>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6.554687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46"/>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46"/>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4.8867187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4.664062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ColWidth="11.44140625" defaultRowHeight="14.4" x14ac:dyDescent="0.3"/>
  <cols>
    <col min="1" max="1" width="12" style="81" customWidth="1"/>
    <col min="2" max="6" width="13.6640625" style="81" customWidth="1"/>
    <col min="7" max="10" width="15.664062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54"/>
      <c r="E4" s="87"/>
      <c r="F4" s="87"/>
      <c r="G4" s="87"/>
      <c r="H4" s="87"/>
      <c r="I4" s="87"/>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8">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ColWidth="11.44140625" defaultRowHeight="14.4" x14ac:dyDescent="0.3"/>
  <cols>
    <col min="1" max="1" width="6.33203125" style="15" customWidth="1"/>
    <col min="2" max="2" width="23" style="15" customWidth="1"/>
    <col min="3" max="7" width="13.6640625" style="15" customWidth="1"/>
    <col min="8" max="8" width="17.5546875" style="15" customWidth="1"/>
    <col min="9" max="10" width="15.6640625" style="15" customWidth="1"/>
    <col min="11" max="11" width="24.88671875" style="15" customWidth="1"/>
    <col min="12" max="12" width="29" style="15" customWidth="1"/>
    <col min="13" max="13" width="12.44140625" style="15" bestFit="1" customWidth="1"/>
    <col min="14" max="16384" width="11.44140625" style="15"/>
  </cols>
  <sheetData>
    <row r="1" spans="1:12" ht="20.100000000000001" customHeight="1" x14ac:dyDescent="0.35">
      <c r="A1" s="147" t="s">
        <v>122</v>
      </c>
      <c r="B1" s="147"/>
      <c r="C1" s="147"/>
      <c r="D1" s="147"/>
      <c r="E1" s="147"/>
      <c r="F1" s="147"/>
      <c r="G1" s="147"/>
      <c r="H1" s="147"/>
      <c r="I1" s="147"/>
      <c r="J1" s="147"/>
    </row>
    <row r="2" spans="1:12" ht="20.100000000000001" customHeight="1" x14ac:dyDescent="0.3">
      <c r="A2" s="14"/>
      <c r="B2" s="14"/>
      <c r="C2" s="14"/>
      <c r="D2" s="14"/>
      <c r="E2" s="14"/>
      <c r="F2" s="14"/>
      <c r="G2" s="14"/>
      <c r="H2" s="14"/>
      <c r="I2" s="14"/>
      <c r="J2" s="14"/>
    </row>
    <row r="3" spans="1:12" s="88" customFormat="1" ht="20.100000000000001" customHeight="1" x14ac:dyDescent="0.3">
      <c r="A3" s="153" t="s">
        <v>14</v>
      </c>
      <c r="B3" s="153"/>
      <c r="C3" s="154" t="str">
        <f>IF('4-Datos generales'!H11="","",'4-Datos generales'!H11)</f>
        <v>Imprenta Nacional</v>
      </c>
      <c r="D3" s="154"/>
      <c r="E3" s="154"/>
      <c r="F3" s="154"/>
      <c r="G3" s="154"/>
      <c r="H3" s="154"/>
      <c r="I3" s="154"/>
      <c r="J3" s="154"/>
    </row>
    <row r="4" spans="1:12" s="89" customFormat="1" ht="20.100000000000001" customHeight="1" x14ac:dyDescent="0.3">
      <c r="A4" s="150" t="s">
        <v>58</v>
      </c>
      <c r="B4" s="150"/>
      <c r="C4" s="151"/>
      <c r="D4" s="151"/>
      <c r="E4" s="151"/>
      <c r="F4" s="151"/>
      <c r="G4" s="151"/>
      <c r="H4" s="151"/>
      <c r="I4" s="151"/>
      <c r="J4" s="151"/>
    </row>
    <row r="5" spans="1:12" ht="20.100000000000001" customHeight="1" x14ac:dyDescent="0.3"/>
    <row r="6" spans="1:12" s="20" customFormat="1" ht="20.100000000000001" customHeight="1" x14ac:dyDescent="0.3">
      <c r="A6" s="155" t="s">
        <v>41</v>
      </c>
      <c r="B6" s="155"/>
      <c r="C6" s="155"/>
      <c r="D6" s="155"/>
      <c r="E6" s="155"/>
      <c r="F6" s="155"/>
      <c r="G6" s="155"/>
      <c r="H6" s="155"/>
      <c r="I6" s="155"/>
      <c r="J6" s="155"/>
      <c r="K6" s="155"/>
      <c r="L6" s="155"/>
    </row>
    <row r="7" spans="1:12" s="20" customFormat="1" ht="20.100000000000001" customHeight="1" x14ac:dyDescent="0.3">
      <c r="A7" s="152" t="s">
        <v>18</v>
      </c>
      <c r="B7" s="140" t="s">
        <v>16</v>
      </c>
      <c r="C7" s="140" t="s">
        <v>124</v>
      </c>
      <c r="D7" s="140" t="s">
        <v>125</v>
      </c>
      <c r="E7" s="140" t="s">
        <v>126</v>
      </c>
      <c r="F7" s="140" t="s">
        <v>99</v>
      </c>
      <c r="G7" s="140" t="s">
        <v>33</v>
      </c>
      <c r="H7" s="140" t="s">
        <v>17</v>
      </c>
      <c r="I7" s="140"/>
      <c r="J7" s="140"/>
      <c r="K7" s="140"/>
      <c r="L7" s="140"/>
    </row>
    <row r="8" spans="1:12" s="20" customFormat="1" ht="92.25" customHeight="1" x14ac:dyDescent="0.3">
      <c r="A8" s="152"/>
      <c r="B8" s="140"/>
      <c r="C8" s="140"/>
      <c r="D8" s="140"/>
      <c r="E8" s="140"/>
      <c r="F8" s="140"/>
      <c r="G8" s="140"/>
      <c r="H8" s="93" t="s">
        <v>118</v>
      </c>
      <c r="I8" s="93" t="s">
        <v>119</v>
      </c>
      <c r="J8" s="93" t="s">
        <v>120</v>
      </c>
      <c r="K8" s="93" t="s">
        <v>121</v>
      </c>
      <c r="L8" s="98" t="s">
        <v>129</v>
      </c>
    </row>
    <row r="9" spans="1:12" s="20" customFormat="1" ht="20.100000000000001" customHeight="1" x14ac:dyDescent="0.3">
      <c r="A9" s="16">
        <v>1</v>
      </c>
      <c r="B9" s="17">
        <f>IF('5-Edificio 1'!D$4="","",'5-Edificio 1'!D$4)</f>
        <v>1</v>
      </c>
      <c r="C9" s="18">
        <f>'5-Edificio 1'!B27</f>
        <v>40.510333333333328</v>
      </c>
      <c r="D9" s="18">
        <f>'5-Edificio 1'!C26</f>
        <v>649.54</v>
      </c>
      <c r="E9" s="46">
        <f>'5-Edificio 1'!D27</f>
        <v>7530216.25</v>
      </c>
      <c r="F9" s="49">
        <f>'5-Edificio 1'!E27</f>
        <v>164</v>
      </c>
      <c r="G9" s="49">
        <f>'5-Edificio 1'!F27</f>
        <v>8500</v>
      </c>
      <c r="H9" s="18">
        <f>'5-Edificio 1'!G27</f>
        <v>0.24701422764227643</v>
      </c>
      <c r="I9" s="18">
        <f>'5-Edificio 1'!H27</f>
        <v>4.7659215686274509E-3</v>
      </c>
      <c r="J9" s="18">
        <f>'5-Edificio 1'!I27</f>
        <v>2.256425566666667</v>
      </c>
      <c r="K9" s="90">
        <f>IF(H9="","",H9*'3-Factor de emisión'!$C$4)</f>
        <v>1.3758692479674798E-2</v>
      </c>
      <c r="L9" s="90">
        <f>IF(K9="","",K9/1000)</f>
        <v>1.3758692479674798E-5</v>
      </c>
    </row>
    <row r="10" spans="1:12" s="20" customFormat="1" ht="20.100000000000001" customHeight="1" x14ac:dyDescent="0.3">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3">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3">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3">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3">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3">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3">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3">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3">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3">
      <c r="A19" s="152" t="s">
        <v>116</v>
      </c>
      <c r="B19" s="152"/>
      <c r="C19" s="19">
        <f>IF(SUM(C9:C18)=0,"",SUM(C9:C18))</f>
        <v>40.510333333333328</v>
      </c>
      <c r="D19" s="19">
        <f>IF(MAX(D9:D18)=0,"",MAX(D9:D18))</f>
        <v>649.54</v>
      </c>
      <c r="E19" s="47">
        <f t="shared" ref="E19:J19" si="1">IF(SUM(E9:E18)=0,"",SUM(E9:E18))</f>
        <v>7530216.25</v>
      </c>
      <c r="F19" s="19">
        <f>IF(SUM(F9:F18)=0,"",SUM(F9:F18))</f>
        <v>164</v>
      </c>
      <c r="G19" s="19">
        <f>IF(SUM(G9:G18)=0,"",SUM(G9:G18))</f>
        <v>8500</v>
      </c>
      <c r="H19" s="19" t="s">
        <v>101</v>
      </c>
      <c r="I19" s="19" t="s">
        <v>101</v>
      </c>
      <c r="J19" s="19">
        <f t="shared" si="1"/>
        <v>2.256425566666667</v>
      </c>
      <c r="K19" s="19">
        <f>SUM(K9:K18)</f>
        <v>1.3758692479674798E-2</v>
      </c>
      <c r="L19" s="19">
        <f>SUM(L9:L18)</f>
        <v>1.3758692479674798E-5</v>
      </c>
    </row>
    <row r="20" spans="1:12" s="20" customFormat="1" ht="20.100000000000001" customHeight="1" x14ac:dyDescent="0.3">
      <c r="A20" s="148" t="s">
        <v>23</v>
      </c>
      <c r="B20" s="149"/>
      <c r="C20" s="19" t="s">
        <v>101</v>
      </c>
      <c r="D20" s="19" t="s">
        <v>101</v>
      </c>
      <c r="E20" s="19" t="s">
        <v>101</v>
      </c>
      <c r="F20" s="19" t="s">
        <v>101</v>
      </c>
      <c r="G20" s="19" t="s">
        <v>101</v>
      </c>
      <c r="H20" s="19">
        <f>C19/F19</f>
        <v>0.2470142276422764</v>
      </c>
      <c r="I20" s="19">
        <f>C19/G19</f>
        <v>4.76592156862745E-3</v>
      </c>
      <c r="J20" s="19" t="s">
        <v>101</v>
      </c>
      <c r="K20" s="19">
        <f>J19/F19</f>
        <v>1.3758692479674799E-2</v>
      </c>
      <c r="L20" s="99">
        <f>K19/G19</f>
        <v>1.6186697034911526E-6</v>
      </c>
    </row>
    <row r="21" spans="1:12" s="20" customFormat="1" ht="20.100000000000001" customHeight="1" x14ac:dyDescent="0.3"/>
    <row r="22" spans="1:12" s="20" customFormat="1" ht="20.100000000000001" customHeight="1" x14ac:dyDescent="0.3"/>
    <row r="23" spans="1:12" s="20" customFormat="1" ht="20.100000000000001" customHeight="1" x14ac:dyDescent="0.3"/>
    <row r="25" spans="1:12" ht="18" x14ac:dyDescent="0.3">
      <c r="A25" s="137" t="s">
        <v>123</v>
      </c>
      <c r="B25" s="137"/>
      <c r="C25" s="137"/>
      <c r="D25" s="137"/>
      <c r="E25" s="137"/>
      <c r="F25" s="137"/>
      <c r="G25" s="137"/>
      <c r="H25" s="137"/>
      <c r="I25" s="137"/>
      <c r="J25" s="137"/>
      <c r="K25" s="91"/>
    </row>
    <row r="26" spans="1:12" ht="18" x14ac:dyDescent="0.3">
      <c r="A26" s="55"/>
      <c r="B26" s="55"/>
      <c r="C26" s="55"/>
      <c r="D26" s="55"/>
      <c r="E26" s="55"/>
      <c r="F26" s="55"/>
      <c r="G26" s="55"/>
      <c r="H26" s="55"/>
      <c r="I26" s="55"/>
      <c r="J26" s="55"/>
      <c r="K26" s="91"/>
    </row>
    <row r="28" spans="1:12" x14ac:dyDescent="0.3">
      <c r="A28" s="15" t="str">
        <f>IF('4-Datos generales'!H11="","",'4-Datos generales'!H11)</f>
        <v>Imprenta Nacional</v>
      </c>
    </row>
  </sheetData>
  <mergeCells count="17">
    <mergeCell ref="A25:J25"/>
    <mergeCell ref="C4:J4"/>
    <mergeCell ref="A7:A8"/>
    <mergeCell ref="A3:B3"/>
    <mergeCell ref="C3:J3"/>
    <mergeCell ref="A19:B19"/>
    <mergeCell ref="B7:B8"/>
    <mergeCell ref="C7:C8"/>
    <mergeCell ref="F7:F8"/>
    <mergeCell ref="G7:G8"/>
    <mergeCell ref="H7:L7"/>
    <mergeCell ref="A6:L6"/>
    <mergeCell ref="A1:J1"/>
    <mergeCell ref="D7:D8"/>
    <mergeCell ref="E7:E8"/>
    <mergeCell ref="A20:B20"/>
    <mergeCell ref="A4:B4"/>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ColWidth="11.44140625" defaultRowHeight="14.4" x14ac:dyDescent="0.3"/>
  <cols>
    <col min="1" max="1" width="25.33203125" style="23" customWidth="1"/>
    <col min="2" max="6" width="13.6640625" style="23" customWidth="1"/>
    <col min="7" max="9" width="15.6640625" style="23" customWidth="1"/>
    <col min="10" max="10" width="16.44140625" style="23" customWidth="1"/>
    <col min="11" max="11" width="20.6640625" style="23" customWidth="1"/>
    <col min="12" max="16384" width="11.44140625" style="23"/>
  </cols>
  <sheetData>
    <row r="1" spans="1:11" s="20" customFormat="1" ht="20.100000000000001" customHeight="1" x14ac:dyDescent="0.3">
      <c r="A1" s="156" t="s">
        <v>45</v>
      </c>
      <c r="B1" s="156"/>
      <c r="C1" s="156"/>
      <c r="D1" s="156"/>
      <c r="E1" s="156"/>
      <c r="F1" s="156"/>
      <c r="G1" s="156"/>
      <c r="H1" s="156"/>
      <c r="I1" s="156"/>
      <c r="J1" s="94"/>
    </row>
    <row r="2" spans="1:11" s="20" customFormat="1" ht="20.100000000000001" customHeight="1" x14ac:dyDescent="0.3">
      <c r="A2" s="21"/>
      <c r="B2" s="21"/>
      <c r="C2" s="21"/>
      <c r="D2" s="21"/>
      <c r="E2" s="21"/>
      <c r="F2" s="21"/>
      <c r="G2" s="21"/>
      <c r="H2" s="21"/>
      <c r="I2" s="21"/>
      <c r="J2" s="21"/>
    </row>
    <row r="3" spans="1:11" s="88" customFormat="1" ht="20.100000000000001" customHeight="1" x14ac:dyDescent="0.3">
      <c r="A3" s="26" t="s">
        <v>14</v>
      </c>
      <c r="B3" s="154" t="str">
        <f>IF('4-Datos generales'!H11="","",'4-Datos generales'!H11)</f>
        <v>Imprenta Nacional</v>
      </c>
      <c r="C3" s="154"/>
      <c r="D3" s="154"/>
      <c r="E3" s="154"/>
      <c r="F3" s="154"/>
      <c r="G3" s="154"/>
      <c r="H3" s="154"/>
      <c r="I3" s="154"/>
      <c r="J3" s="96"/>
    </row>
    <row r="4" spans="1:11" s="89" customFormat="1" ht="20.100000000000001" customHeight="1" x14ac:dyDescent="0.3">
      <c r="A4" s="58" t="s">
        <v>58</v>
      </c>
      <c r="B4" s="151"/>
      <c r="C4" s="151"/>
      <c r="D4" s="151"/>
      <c r="E4" s="151"/>
      <c r="F4" s="151"/>
      <c r="G4" s="151"/>
      <c r="H4" s="151"/>
      <c r="I4" s="151"/>
      <c r="J4" s="97"/>
    </row>
    <row r="5" spans="1:11" s="20" customFormat="1" ht="20.100000000000001" customHeight="1" x14ac:dyDescent="0.3">
      <c r="A5" s="21"/>
      <c r="B5" s="21"/>
      <c r="C5" s="21"/>
      <c r="D5" s="22"/>
      <c r="E5" s="22"/>
      <c r="F5" s="22"/>
      <c r="G5" s="22"/>
      <c r="H5" s="22"/>
      <c r="I5" s="22"/>
      <c r="J5" s="22"/>
    </row>
    <row r="6" spans="1:11" ht="20.100000000000001" customHeight="1" x14ac:dyDescent="0.3"/>
    <row r="7" spans="1:11" ht="20.100000000000001" customHeight="1" x14ac:dyDescent="0.3">
      <c r="A7" s="155" t="s">
        <v>41</v>
      </c>
      <c r="B7" s="155"/>
      <c r="C7" s="155"/>
      <c r="D7" s="155"/>
      <c r="E7" s="155"/>
      <c r="F7" s="155"/>
      <c r="G7" s="155"/>
      <c r="H7" s="155"/>
      <c r="I7" s="155"/>
      <c r="J7" s="155"/>
      <c r="K7" s="155"/>
    </row>
    <row r="8" spans="1:11" ht="20.100000000000001" customHeight="1" x14ac:dyDescent="0.3">
      <c r="A8" s="140" t="s">
        <v>0</v>
      </c>
      <c r="B8" s="140" t="s">
        <v>21</v>
      </c>
      <c r="C8" s="140" t="s">
        <v>25</v>
      </c>
      <c r="D8" s="140" t="s">
        <v>50</v>
      </c>
      <c r="E8" s="140" t="s">
        <v>99</v>
      </c>
      <c r="F8" s="140" t="s">
        <v>33</v>
      </c>
      <c r="G8" s="140" t="s">
        <v>17</v>
      </c>
      <c r="H8" s="140"/>
      <c r="I8" s="140"/>
      <c r="J8" s="140"/>
      <c r="K8" s="140"/>
    </row>
    <row r="9" spans="1:11" ht="84.9" customHeight="1" x14ac:dyDescent="0.3">
      <c r="A9" s="140"/>
      <c r="B9" s="140"/>
      <c r="C9" s="140"/>
      <c r="D9" s="140"/>
      <c r="E9" s="140"/>
      <c r="F9" s="140"/>
      <c r="G9" s="93" t="s">
        <v>57</v>
      </c>
      <c r="H9" s="93" t="s">
        <v>56</v>
      </c>
      <c r="I9" s="93" t="s">
        <v>115</v>
      </c>
      <c r="J9" s="93" t="s">
        <v>128</v>
      </c>
      <c r="K9" s="93" t="s">
        <v>117</v>
      </c>
    </row>
    <row r="10" spans="1:11" ht="20.100000000000001" customHeight="1" x14ac:dyDescent="0.3">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51.521999999999998</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624.19000000000005</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8996140</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164</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8500</v>
      </c>
      <c r="G10" s="34">
        <f>IF(B10=" "," ",B10/E10)</f>
        <v>0.31415853658536586</v>
      </c>
      <c r="H10" s="34">
        <f>IF(B10=" "," ",B10/F10)</f>
        <v>6.061411764705882E-3</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2.8697754</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2.8697753999999999E-3</v>
      </c>
      <c r="K10" s="34">
        <f>IF(I10=" "," ",I10/E10)</f>
        <v>1.7498630487804877E-2</v>
      </c>
    </row>
    <row r="11" spans="1:11" ht="20.100000000000001" customHeight="1" x14ac:dyDescent="0.3">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50.523000000000003</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649.54</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9461765</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164</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8500</v>
      </c>
      <c r="G11" s="34">
        <f t="shared" ref="G11:G21" si="0">IF(B11=" "," ",B11/E11)</f>
        <v>0.30806707317073173</v>
      </c>
      <c r="H11" s="34">
        <f t="shared" ref="H11:H21" si="1">IF(B11=" "," ",B11/F11)</f>
        <v>5.9438823529411764E-3</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2.8141311</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2.8141311000000001E-3</v>
      </c>
      <c r="K11" s="34">
        <f t="shared" ref="K11:K21" si="2">IF(I11=" "," ",I11/E11)</f>
        <v>1.7159335975609757E-2</v>
      </c>
    </row>
    <row r="12" spans="1:11" ht="20.100000000000001" customHeight="1" x14ac:dyDescent="0.3">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46.511000000000003</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539.95000000000005</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8209395</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164</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8500</v>
      </c>
      <c r="G12" s="34">
        <f t="shared" si="0"/>
        <v>0.28360365853658537</v>
      </c>
      <c r="H12" s="34">
        <f t="shared" si="1"/>
        <v>5.4718823529411771E-3</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2.5906627000000002</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2.5906627000000003E-3</v>
      </c>
      <c r="K12" s="34">
        <f t="shared" si="2"/>
        <v>1.5796723780487805E-2</v>
      </c>
    </row>
    <row r="13" spans="1:11" ht="20.100000000000001" customHeight="1" x14ac:dyDescent="0.3">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40.043999999999997</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551.76</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7785620</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164</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8500</v>
      </c>
      <c r="G13" s="34">
        <f t="shared" si="0"/>
        <v>0.24417073170731707</v>
      </c>
      <c r="H13" s="34">
        <f t="shared" si="1"/>
        <v>4.7110588235294111E-3</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2.2304507999999998</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2.2304508E-3</v>
      </c>
      <c r="K13" s="34">
        <f t="shared" si="2"/>
        <v>1.3600309756097559E-2</v>
      </c>
    </row>
    <row r="14" spans="1:11" ht="20.100000000000001" customHeight="1" x14ac:dyDescent="0.3">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47.762</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570.42999999999995</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8561285</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164</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8500</v>
      </c>
      <c r="G14" s="34">
        <f t="shared" si="0"/>
        <v>0.29123170731707315</v>
      </c>
      <c r="H14" s="34">
        <f t="shared" si="1"/>
        <v>5.6190588235294119E-3</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2.6603433999999999</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2.6603434E-3</v>
      </c>
      <c r="K14" s="34">
        <f t="shared" si="2"/>
        <v>1.6221606097560976E-2</v>
      </c>
    </row>
    <row r="15" spans="1:11" ht="20.100000000000001" customHeight="1" x14ac:dyDescent="0.3">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38.762999999999998</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503.9</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7351745</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164</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8500</v>
      </c>
      <c r="G15" s="34">
        <f t="shared" si="0"/>
        <v>0.23635975609756096</v>
      </c>
      <c r="H15" s="34">
        <f t="shared" si="1"/>
        <v>4.5603529411764702E-3</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2.1590990999999997</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2.1590990999999999E-3</v>
      </c>
      <c r="K15" s="34">
        <f t="shared" si="2"/>
        <v>1.3165238414634144E-2</v>
      </c>
    </row>
    <row r="16" spans="1:11" ht="20.100000000000001" customHeight="1" x14ac:dyDescent="0.3">
      <c r="A16" s="17" t="s">
        <v>7</v>
      </c>
      <c r="B16" s="34">
        <f>IF(SUM('5-Edificio 1'!B20+'6-Edificio 2'!B20+'7-Edificio 3'!B20+'8-Edificio 4'!B20+'9-Edificio 5'!B20+'10-edificio 6'!B20+'11-Edificio 7'!B20+'12-Edificio 8'!B20+'13-Edificio 9'!B20+'14-Edificio 10'!B20)=0," ",('5-Edificio 1'!B20+'6-Edificio 2'!B20+'7-Edificio 3'!B20+'8-Edificio 4'!B20+'9-Edificio 5'!B20+'10-edificio 6'!B20+'11-Edificio 7'!B20+'12-Edificio 8'!B20+'13-Edificio 9'!B20+'14-Edificio 10'!B20))</f>
        <v>34.487000000000002</v>
      </c>
      <c r="C16" s="34">
        <f>IF(SUM('5-Edificio 1'!C20+'6-Edificio 2'!C20+'7-Edificio 3'!C20+'8-Edificio 4'!C20+'9-Edificio 5'!C20+'10-edificio 6'!C20+'11-Edificio 7'!C20+'12-Edificio 8'!C20+'13-Edificio 9'!C20+'14-Edificio 10'!C20)=0," ",('5-Edificio 1'!C20+'6-Edificio 2'!C20+'7-Edificio 3'!C20+'8-Edificio 4'!C20+'9-Edificio 5'!C20+'10-edificio 6'!C20+'11-Edificio 7'!C20+'12-Edificio 8'!C20+'13-Edificio 9'!C20+'14-Edificio 10'!C20))</f>
        <v>521.23</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7319655</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164</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8500</v>
      </c>
      <c r="G16" s="34">
        <f t="shared" si="0"/>
        <v>0.21028658536585368</v>
      </c>
      <c r="H16" s="34">
        <f t="shared" si="1"/>
        <v>4.0572941176470591E-3</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1.9209259000000001</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1.9209259000000001E-3</v>
      </c>
      <c r="K16" s="34">
        <f t="shared" si="2"/>
        <v>1.171296280487805E-2</v>
      </c>
    </row>
    <row r="17" spans="1:11" ht="20.100000000000001" customHeight="1" x14ac:dyDescent="0.3">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37.676000000000002</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498.67</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7207600</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164</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8500</v>
      </c>
      <c r="G17" s="34">
        <f t="shared" si="0"/>
        <v>0.22973170731707318</v>
      </c>
      <c r="H17" s="34">
        <f t="shared" si="1"/>
        <v>4.4324705882352947E-3</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2.0985532</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2.0985532E-3</v>
      </c>
      <c r="K17" s="34">
        <f t="shared" si="2"/>
        <v>1.2796056097560975E-2</v>
      </c>
    </row>
    <row r="18" spans="1:11" ht="20.100000000000001" customHeight="1" x14ac:dyDescent="0.3">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41.390999999999998</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550.37</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7911580</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164</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8500</v>
      </c>
      <c r="G18" s="34">
        <f t="shared" si="0"/>
        <v>0.25238414634146339</v>
      </c>
      <c r="H18" s="34">
        <f t="shared" si="1"/>
        <v>4.8695294117647057E-3</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2.3054787000000001</v>
      </c>
      <c r="J18" s="34" t="str">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 xml:space="preserve"> </v>
      </c>
      <c r="K18" s="34">
        <f t="shared" si="2"/>
        <v>1.4057796951219512E-2</v>
      </c>
    </row>
    <row r="19" spans="1:11" ht="20.100000000000001" customHeight="1" x14ac:dyDescent="0.3">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35.476999999999997</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436.42</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5837865</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164</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8500</v>
      </c>
      <c r="G19" s="34">
        <f t="shared" si="0"/>
        <v>0.21632317073170729</v>
      </c>
      <c r="H19" s="34">
        <f t="shared" si="1"/>
        <v>4.1737647058823525E-3</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1.9760688999999998</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1.9760689E-3</v>
      </c>
      <c r="K19" s="34">
        <f t="shared" si="2"/>
        <v>1.2049200609756096E-2</v>
      </c>
    </row>
    <row r="20" spans="1:11" ht="20.100000000000001" customHeight="1" x14ac:dyDescent="0.3">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34.536999999999999</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467.51</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6348615</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164</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8500</v>
      </c>
      <c r="G20" s="34">
        <f t="shared" si="0"/>
        <v>0.21059146341463414</v>
      </c>
      <c r="H20" s="34">
        <f t="shared" si="1"/>
        <v>4.063176470588235E-3</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1.9237108999999999</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1.9237108999999998E-3</v>
      </c>
      <c r="K20" s="34">
        <f t="shared" si="2"/>
        <v>1.172994451219512E-2</v>
      </c>
    </row>
    <row r="21" spans="1:11" ht="20.100000000000001" customHeight="1" x14ac:dyDescent="0.3">
      <c r="A21" s="17" t="s">
        <v>12</v>
      </c>
      <c r="B21" s="34">
        <f>IF(SUM('5-Edificio 1'!B25+'6-Edificio 2'!B25+'7-Edificio 3'!B25+'8-Edificio 4'!B25+'9-Edificio 5'!B25+'10-edificio 6'!B25+'11-Edificio 7'!B25+'12-Edificio 8'!B25+'13-Edificio 9'!B25+'14-Edificio 10'!B25)=0," ",('5-Edificio 1'!B25+'6-Edificio 2'!B25+'7-Edificio 3'!B25+'8-Edificio 4'!B25+'9-Edificio 5'!B25+'10-edificio 6'!B25+'11-Edificio 7'!B25+'12-Edificio 8'!B25+'13-Edificio 9'!B25+'14-Edificio 10'!B25))</f>
        <v>27.431000000000001</v>
      </c>
      <c r="C21" s="34">
        <f>IF(SUM('5-Edificio 1'!C25+'6-Edificio 2'!C25+'7-Edificio 3'!C25+'8-Edificio 4'!C25+'9-Edificio 5'!C25+'10-edificio 6'!C25+'11-Edificio 7'!C25+'12-Edificio 8'!C25+'13-Edificio 9'!C25+'14-Edificio 10'!C25)=0," ",('5-Edificio 1'!C25+'6-Edificio 2'!C25+'7-Edificio 3'!C25+'8-Edificio 4'!C25+'9-Edificio 5'!C25+'10-edificio 6'!C25+'11-Edificio 7'!C25+'12-Edificio 8'!C25+'13-Edificio 9'!C25+'14-Edificio 10'!C25))</f>
        <v>467.51</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5371330</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164</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8500</v>
      </c>
      <c r="G21" s="34">
        <f t="shared" si="0"/>
        <v>0.16726219512195123</v>
      </c>
      <c r="H21" s="34">
        <f t="shared" si="1"/>
        <v>3.2271764705882355E-3</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1.5279067</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1.5279066999999999E-3</v>
      </c>
      <c r="K21" s="34">
        <f t="shared" si="2"/>
        <v>9.316504268292683E-3</v>
      </c>
    </row>
    <row r="22" spans="1:11" ht="20.100000000000001" customHeight="1" x14ac:dyDescent="0.3">
      <c r="A22" s="56" t="s">
        <v>116</v>
      </c>
      <c r="B22" s="35">
        <f>IF(SUM(B10:B21)=0,"",SUM(B10:B21))</f>
        <v>486.12399999999997</v>
      </c>
      <c r="C22" s="35" t="s">
        <v>101</v>
      </c>
      <c r="D22" s="43">
        <f t="shared" ref="D22" si="3">IF(SUM(D10:D21)=0,"",SUM(D10:D21))</f>
        <v>90362595</v>
      </c>
      <c r="E22" s="35" t="s">
        <v>101</v>
      </c>
      <c r="F22" s="35" t="s">
        <v>101</v>
      </c>
      <c r="G22" s="35" t="s">
        <v>101</v>
      </c>
      <c r="H22" s="35" t="s">
        <v>101</v>
      </c>
      <c r="I22" s="35">
        <f>IF(SUM(I10:I21)=0,"",SUM(I10:I21))</f>
        <v>27.077106800000003</v>
      </c>
      <c r="J22" s="35">
        <f>IF(SUM(J10:J21)=0,"",SUM(J10:J21))</f>
        <v>2.4771628099999998E-2</v>
      </c>
      <c r="K22" s="35" t="s">
        <v>101</v>
      </c>
    </row>
    <row r="23" spans="1:11" ht="20.100000000000001" customHeight="1" x14ac:dyDescent="0.3">
      <c r="A23" s="56" t="s">
        <v>23</v>
      </c>
      <c r="B23" s="35">
        <f>IF(SUM(B10:B21)=0,"",AVERAGE(B10:B21))</f>
        <v>40.510333333333328</v>
      </c>
      <c r="C23" s="35">
        <f>IF(SUM(C10:C21)=0,"",AVERAGE(C10:C21))</f>
        <v>531.79000000000008</v>
      </c>
      <c r="D23" s="43">
        <f t="shared" ref="D23:F23" si="4">IF(SUM(D10:D21)=0,"",AVERAGE(D10:D21))</f>
        <v>7530216.25</v>
      </c>
      <c r="E23" s="35">
        <f t="shared" si="4"/>
        <v>164</v>
      </c>
      <c r="F23" s="35">
        <f t="shared" si="4"/>
        <v>8500</v>
      </c>
      <c r="G23" s="35">
        <f>B23/E23</f>
        <v>0.2470142276422764</v>
      </c>
      <c r="H23" s="35">
        <f>B23/F23</f>
        <v>4.76592156862745E-3</v>
      </c>
      <c r="I23" s="35">
        <f>B23*'3-Factor de emisión'!C4</f>
        <v>2.2564255666666662</v>
      </c>
      <c r="J23" s="99">
        <f>I23/1000</f>
        <v>2.2564255666666661E-3</v>
      </c>
      <c r="K23" s="35">
        <f>I23/E23</f>
        <v>1.3758692479674794E-2</v>
      </c>
    </row>
    <row r="26" spans="1:11" s="81" customFormat="1" ht="18" x14ac:dyDescent="0.3">
      <c r="A26" s="137" t="s">
        <v>46</v>
      </c>
      <c r="B26" s="137"/>
      <c r="C26" s="137"/>
      <c r="D26" s="137"/>
      <c r="E26" s="137"/>
      <c r="F26" s="137"/>
      <c r="G26" s="137"/>
      <c r="H26" s="137"/>
      <c r="I26" s="137"/>
      <c r="J26" s="92"/>
      <c r="K26" s="91"/>
    </row>
    <row r="27" spans="1:11" s="81" customFormat="1" x14ac:dyDescent="0.3"/>
    <row r="28" spans="1:11" s="81" customFormat="1" x14ac:dyDescent="0.3"/>
    <row r="29" spans="1:11" s="81" customFormat="1" x14ac:dyDescent="0.3"/>
    <row r="30" spans="1:11" s="81" customFormat="1" x14ac:dyDescent="0.3"/>
    <row r="31" spans="1:11" s="81" customFormat="1" x14ac:dyDescent="0.3"/>
    <row r="32" spans="1:11" s="81" customFormat="1" x14ac:dyDescent="0.3"/>
    <row r="33" s="81" customFormat="1" x14ac:dyDescent="0.3"/>
    <row r="34" s="81" customFormat="1" x14ac:dyDescent="0.3"/>
    <row r="35" s="81" customFormat="1" x14ac:dyDescent="0.3"/>
    <row r="36" s="81" customFormat="1" x14ac:dyDescent="0.3"/>
    <row r="37" s="81" customFormat="1" x14ac:dyDescent="0.3"/>
    <row r="38" s="81" customFormat="1" x14ac:dyDescent="0.3"/>
    <row r="39" s="81" customFormat="1" x14ac:dyDescent="0.3"/>
    <row r="40" s="81" customFormat="1" x14ac:dyDescent="0.3"/>
    <row r="41" s="81" customFormat="1" x14ac:dyDescent="0.3"/>
    <row r="42" s="81" customFormat="1" x14ac:dyDescent="0.3"/>
    <row r="43" s="81" customFormat="1" x14ac:dyDescent="0.3"/>
    <row r="44" s="81" customFormat="1" x14ac:dyDescent="0.3"/>
    <row r="45" s="81" customFormat="1" x14ac:dyDescent="0.3"/>
    <row r="46" s="81" customFormat="1" x14ac:dyDescent="0.3"/>
    <row r="47" s="81" customFormat="1" x14ac:dyDescent="0.3"/>
    <row r="48" s="81" customFormat="1" x14ac:dyDescent="0.3"/>
    <row r="49" s="81" customFormat="1" x14ac:dyDescent="0.3"/>
    <row r="50" s="81" customFormat="1" x14ac:dyDescent="0.3"/>
    <row r="51" s="81" customFormat="1" x14ac:dyDescent="0.3"/>
    <row r="52" s="81" customFormat="1" x14ac:dyDescent="0.3"/>
    <row r="53" s="81" customFormat="1" x14ac:dyDescent="0.3"/>
    <row r="54" s="81" customFormat="1" x14ac:dyDescent="0.3"/>
    <row r="55" s="81" customFormat="1" x14ac:dyDescent="0.3"/>
    <row r="56" s="81" customFormat="1" x14ac:dyDescent="0.3"/>
    <row r="57" s="81" customFormat="1" x14ac:dyDescent="0.3"/>
    <row r="58" s="81" customFormat="1" x14ac:dyDescent="0.3"/>
    <row r="59" s="81" customFormat="1" x14ac:dyDescent="0.3"/>
    <row r="60" s="81" customFormat="1" x14ac:dyDescent="0.3"/>
    <row r="61" s="81" customFormat="1" x14ac:dyDescent="0.3"/>
    <row r="62" s="81" customFormat="1" x14ac:dyDescent="0.3"/>
    <row r="63" s="81" customFormat="1" x14ac:dyDescent="0.3"/>
    <row r="64" s="81" customFormat="1" x14ac:dyDescent="0.3"/>
    <row r="65" s="81" customFormat="1" x14ac:dyDescent="0.3"/>
    <row r="66" s="81" customFormat="1" x14ac:dyDescent="0.3"/>
    <row r="67" s="81" customFormat="1" x14ac:dyDescent="0.3"/>
    <row r="68" s="81" customFormat="1" x14ac:dyDescent="0.3"/>
    <row r="69" s="81" customFormat="1" x14ac:dyDescent="0.3"/>
    <row r="70" s="81" customFormat="1" x14ac:dyDescent="0.3"/>
    <row r="71" s="81" customFormat="1" x14ac:dyDescent="0.3"/>
    <row r="72" s="81" customFormat="1" x14ac:dyDescent="0.3"/>
    <row r="73" s="81" customFormat="1" x14ac:dyDescent="0.3"/>
    <row r="74" s="81" customFormat="1" x14ac:dyDescent="0.3"/>
    <row r="75" s="81" customFormat="1" x14ac:dyDescent="0.3"/>
    <row r="76" s="81" customFormat="1" x14ac:dyDescent="0.3"/>
    <row r="77" s="81" customFormat="1" x14ac:dyDescent="0.3"/>
    <row r="78" s="81" customFormat="1" x14ac:dyDescent="0.3"/>
    <row r="79" s="81" customFormat="1" x14ac:dyDescent="0.3"/>
    <row r="80" s="81" customFormat="1" x14ac:dyDescent="0.3"/>
    <row r="81" s="81" customFormat="1" x14ac:dyDescent="0.3"/>
    <row r="82" s="81" customFormat="1" x14ac:dyDescent="0.3"/>
    <row r="83" s="81" customFormat="1" x14ac:dyDescent="0.3"/>
    <row r="84" s="81" customFormat="1" x14ac:dyDescent="0.3"/>
    <row r="85" s="81" customFormat="1" x14ac:dyDescent="0.3"/>
    <row r="86" s="81" customFormat="1" x14ac:dyDescent="0.3"/>
    <row r="87" s="81" customFormat="1" x14ac:dyDescent="0.3"/>
    <row r="88" s="81" customFormat="1" x14ac:dyDescent="0.3"/>
    <row r="89" s="81" customFormat="1" x14ac:dyDescent="0.3"/>
    <row r="90" s="81" customFormat="1" x14ac:dyDescent="0.3"/>
    <row r="91" s="81" customFormat="1" x14ac:dyDescent="0.3"/>
    <row r="92" s="81" customFormat="1" x14ac:dyDescent="0.3"/>
    <row r="93" s="81" customFormat="1" x14ac:dyDescent="0.3"/>
    <row r="94" s="81" customFormat="1" x14ac:dyDescent="0.3"/>
    <row r="95" s="81" customFormat="1" x14ac:dyDescent="0.3"/>
    <row r="96" s="81" customFormat="1" x14ac:dyDescent="0.3"/>
    <row r="97" s="81" customFormat="1" x14ac:dyDescent="0.3"/>
    <row r="98" s="81" customFormat="1" x14ac:dyDescent="0.3"/>
    <row r="99" s="81" customFormat="1" x14ac:dyDescent="0.3"/>
    <row r="100" s="81" customFormat="1" x14ac:dyDescent="0.3"/>
    <row r="101" s="81" customFormat="1" x14ac:dyDescent="0.3"/>
    <row r="102" s="81" customFormat="1" x14ac:dyDescent="0.3"/>
    <row r="103" s="81" customFormat="1" x14ac:dyDescent="0.3"/>
    <row r="104" s="81" customFormat="1" x14ac:dyDescent="0.3"/>
    <row r="105" s="81" customFormat="1" x14ac:dyDescent="0.3"/>
    <row r="106" s="81" customFormat="1" x14ac:dyDescent="0.3"/>
    <row r="107" s="81" customFormat="1" x14ac:dyDescent="0.3"/>
    <row r="108" s="81" customFormat="1" x14ac:dyDescent="0.3"/>
    <row r="109" s="81" customFormat="1" x14ac:dyDescent="0.3"/>
    <row r="110" s="81" customFormat="1" x14ac:dyDescent="0.3"/>
    <row r="111" s="81" customFormat="1" x14ac:dyDescent="0.3"/>
    <row r="112" s="81" customFormat="1" x14ac:dyDescent="0.3"/>
    <row r="113" s="81" customFormat="1" x14ac:dyDescent="0.3"/>
    <row r="114" s="81" customFormat="1" x14ac:dyDescent="0.3"/>
    <row r="115" s="81" customFormat="1" x14ac:dyDescent="0.3"/>
    <row r="116" s="81" customFormat="1" x14ac:dyDescent="0.3"/>
    <row r="117" s="81" customFormat="1" x14ac:dyDescent="0.3"/>
    <row r="118" s="81" customFormat="1" x14ac:dyDescent="0.3"/>
    <row r="119" s="81" customFormat="1" x14ac:dyDescent="0.3"/>
    <row r="120" s="81" customFormat="1" x14ac:dyDescent="0.3"/>
    <row r="121" s="81" customFormat="1" x14ac:dyDescent="0.3"/>
    <row r="122" s="81" customFormat="1" x14ac:dyDescent="0.3"/>
    <row r="123" s="81" customFormat="1" x14ac:dyDescent="0.3"/>
    <row r="124" s="81" customFormat="1" x14ac:dyDescent="0.3"/>
    <row r="125" s="81" customFormat="1" x14ac:dyDescent="0.3"/>
    <row r="126" s="81" customFormat="1" x14ac:dyDescent="0.3"/>
    <row r="127" s="81" customFormat="1" x14ac:dyDescent="0.3"/>
    <row r="128" s="81" customFormat="1" x14ac:dyDescent="0.3"/>
    <row r="129" s="81" customFormat="1" x14ac:dyDescent="0.3"/>
    <row r="130" s="81" customFormat="1" x14ac:dyDescent="0.3"/>
    <row r="131" s="81" customFormat="1" x14ac:dyDescent="0.3"/>
    <row r="132" s="81" customFormat="1" x14ac:dyDescent="0.3"/>
    <row r="133" s="81" customFormat="1" x14ac:dyDescent="0.3"/>
    <row r="134" s="81" customFormat="1" x14ac:dyDescent="0.3"/>
    <row r="135" s="81" customFormat="1" x14ac:dyDescent="0.3"/>
    <row r="136" s="81" customFormat="1" x14ac:dyDescent="0.3"/>
    <row r="137" s="81" customFormat="1" x14ac:dyDescent="0.3"/>
    <row r="138" s="81" customFormat="1" x14ac:dyDescent="0.3"/>
    <row r="139" s="81" customFormat="1" x14ac:dyDescent="0.3"/>
    <row r="140" s="81" customFormat="1" x14ac:dyDescent="0.3"/>
    <row r="141" s="81" customFormat="1" x14ac:dyDescent="0.3"/>
    <row r="142" s="81" customFormat="1" x14ac:dyDescent="0.3"/>
    <row r="143" s="81" customFormat="1" x14ac:dyDescent="0.3"/>
    <row r="144" s="81" customFormat="1" x14ac:dyDescent="0.3"/>
    <row r="145" s="81" customFormat="1" x14ac:dyDescent="0.3"/>
    <row r="146" s="81" customFormat="1" x14ac:dyDescent="0.3"/>
    <row r="147" s="81" customFormat="1" x14ac:dyDescent="0.3"/>
    <row r="148" s="81" customFormat="1" x14ac:dyDescent="0.3"/>
    <row r="149" s="81" customFormat="1" x14ac:dyDescent="0.3"/>
    <row r="150" s="81" customFormat="1" x14ac:dyDescent="0.3"/>
    <row r="151" s="81" customFormat="1" x14ac:dyDescent="0.3"/>
    <row r="152" s="81" customFormat="1" x14ac:dyDescent="0.3"/>
    <row r="153" s="81" customFormat="1" x14ac:dyDescent="0.3"/>
    <row r="154" s="81" customFormat="1" x14ac:dyDescent="0.3"/>
    <row r="155" s="81" customFormat="1" x14ac:dyDescent="0.3"/>
    <row r="156" s="81" customFormat="1" x14ac:dyDescent="0.3"/>
    <row r="157" s="81" customFormat="1" x14ac:dyDescent="0.3"/>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ColWidth="11.44140625" defaultRowHeight="14.4" x14ac:dyDescent="0.3"/>
  <cols>
    <col min="1" max="10" width="13.6640625" style="3" customWidth="1"/>
    <col min="11" max="16384" width="11.44140625" style="3"/>
  </cols>
  <sheetData>
    <row r="1" spans="1:10" ht="18.75" customHeight="1" x14ac:dyDescent="0.3">
      <c r="A1" s="156" t="s">
        <v>44</v>
      </c>
      <c r="B1" s="156"/>
      <c r="C1" s="156"/>
      <c r="D1" s="156"/>
      <c r="E1" s="156"/>
      <c r="F1" s="156"/>
      <c r="G1" s="156"/>
      <c r="H1" s="156"/>
      <c r="I1" s="156"/>
      <c r="J1" s="156"/>
    </row>
    <row r="2" spans="1:10" x14ac:dyDescent="0.3">
      <c r="A2" s="21"/>
      <c r="B2" s="21"/>
      <c r="C2" s="21"/>
      <c r="D2" s="21"/>
      <c r="E2" s="21"/>
      <c r="F2" s="21"/>
      <c r="G2" s="21"/>
      <c r="H2" s="21"/>
      <c r="I2" s="21"/>
    </row>
    <row r="3" spans="1:10" ht="20.100000000000001" customHeight="1" x14ac:dyDescent="0.3">
      <c r="A3" s="153" t="s">
        <v>14</v>
      </c>
      <c r="B3" s="153"/>
      <c r="C3" s="25" t="str">
        <f>IF('4-Datos generales'!H11="","",'4-Datos generales'!H11)</f>
        <v>Imprenta Nacional</v>
      </c>
      <c r="D3" s="25"/>
      <c r="E3" s="25"/>
      <c r="F3" s="25"/>
      <c r="G3" s="25"/>
      <c r="H3" s="25"/>
      <c r="I3" s="25"/>
      <c r="J3" s="25"/>
    </row>
    <row r="4" spans="1:10" ht="20.100000000000001" customHeight="1" x14ac:dyDescent="0.3">
      <c r="A4" s="153" t="s">
        <v>58</v>
      </c>
      <c r="B4" s="153"/>
      <c r="C4" s="27"/>
      <c r="D4" s="27"/>
      <c r="E4" s="27"/>
      <c r="F4" s="27"/>
      <c r="G4" s="27"/>
      <c r="H4" s="27"/>
      <c r="I4" s="27"/>
      <c r="J4" s="27"/>
    </row>
    <row r="5" spans="1:10" ht="20.100000000000001" customHeight="1" x14ac:dyDescent="0.3">
      <c r="B5" s="23"/>
      <c r="C5" s="23"/>
      <c r="D5" s="23"/>
      <c r="E5" s="23"/>
      <c r="F5" s="23"/>
      <c r="G5" s="23"/>
      <c r="H5" s="23"/>
      <c r="I5" s="23"/>
      <c r="J5" s="23"/>
    </row>
    <row r="6" spans="1:10" ht="18.75" customHeight="1" x14ac:dyDescent="0.3">
      <c r="A6" s="155" t="s">
        <v>41</v>
      </c>
      <c r="B6" s="155"/>
      <c r="C6" s="155"/>
      <c r="D6" s="155"/>
      <c r="E6" s="155"/>
      <c r="F6" s="155"/>
      <c r="G6" s="155"/>
      <c r="H6" s="155"/>
      <c r="I6" s="155"/>
      <c r="J6" s="155"/>
    </row>
    <row r="7" spans="1:10" x14ac:dyDescent="0.3">
      <c r="A7" s="140" t="s">
        <v>43</v>
      </c>
      <c r="B7" s="140" t="s">
        <v>0</v>
      </c>
      <c r="C7" s="140" t="s">
        <v>21</v>
      </c>
      <c r="D7" s="140" t="s">
        <v>24</v>
      </c>
      <c r="E7" s="140" t="s">
        <v>50</v>
      </c>
      <c r="F7" s="160" t="s">
        <v>78</v>
      </c>
      <c r="G7" s="160" t="s">
        <v>33</v>
      </c>
      <c r="H7" s="140" t="s">
        <v>17</v>
      </c>
      <c r="I7" s="140"/>
      <c r="J7" s="140"/>
    </row>
    <row r="8" spans="1:10" ht="90" customHeight="1" x14ac:dyDescent="0.3">
      <c r="A8" s="140"/>
      <c r="B8" s="140"/>
      <c r="C8" s="140"/>
      <c r="D8" s="140"/>
      <c r="E8" s="140"/>
      <c r="F8" s="161"/>
      <c r="G8" s="161"/>
      <c r="H8" s="29" t="s">
        <v>57</v>
      </c>
      <c r="I8" s="29" t="s">
        <v>56</v>
      </c>
      <c r="J8" s="29" t="s">
        <v>51</v>
      </c>
    </row>
    <row r="9" spans="1:10" x14ac:dyDescent="0.3">
      <c r="A9" s="157">
        <v>2010</v>
      </c>
      <c r="B9" s="28" t="s">
        <v>19</v>
      </c>
      <c r="C9" s="28"/>
      <c r="D9" s="28"/>
      <c r="E9" s="28"/>
      <c r="F9" s="28"/>
      <c r="G9" s="28"/>
      <c r="H9" s="28"/>
      <c r="I9" s="28"/>
      <c r="J9" s="28"/>
    </row>
    <row r="10" spans="1:10" x14ac:dyDescent="0.3">
      <c r="A10" s="158"/>
      <c r="B10" s="28" t="s">
        <v>2</v>
      </c>
      <c r="C10" s="28"/>
      <c r="D10" s="28"/>
      <c r="E10" s="28"/>
      <c r="F10" s="28"/>
      <c r="G10" s="28"/>
      <c r="H10" s="28"/>
      <c r="I10" s="28"/>
      <c r="J10" s="28"/>
    </row>
    <row r="11" spans="1:10" x14ac:dyDescent="0.3">
      <c r="A11" s="158"/>
      <c r="B11" s="28" t="s">
        <v>3</v>
      </c>
      <c r="C11" s="28"/>
      <c r="D11" s="28"/>
      <c r="E11" s="28"/>
      <c r="F11" s="28"/>
      <c r="G11" s="28"/>
      <c r="H11" s="28"/>
      <c r="I11" s="28"/>
      <c r="J11" s="28"/>
    </row>
    <row r="12" spans="1:10" x14ac:dyDescent="0.3">
      <c r="A12" s="158"/>
      <c r="B12" s="28" t="s">
        <v>4</v>
      </c>
      <c r="C12" s="28"/>
      <c r="D12" s="28"/>
      <c r="E12" s="28"/>
      <c r="F12" s="28"/>
      <c r="G12" s="28"/>
      <c r="H12" s="28"/>
      <c r="I12" s="28"/>
      <c r="J12" s="28"/>
    </row>
    <row r="13" spans="1:10" x14ac:dyDescent="0.3">
      <c r="A13" s="158"/>
      <c r="B13" s="28" t="s">
        <v>5</v>
      </c>
      <c r="C13" s="28"/>
      <c r="D13" s="28"/>
      <c r="E13" s="28"/>
      <c r="F13" s="28"/>
      <c r="G13" s="28"/>
      <c r="H13" s="28"/>
      <c r="I13" s="28"/>
      <c r="J13" s="28"/>
    </row>
    <row r="14" spans="1:10" x14ac:dyDescent="0.3">
      <c r="A14" s="158"/>
      <c r="B14" s="28" t="s">
        <v>6</v>
      </c>
      <c r="C14" s="28"/>
      <c r="D14" s="28"/>
      <c r="E14" s="28"/>
      <c r="F14" s="28"/>
      <c r="G14" s="28"/>
      <c r="H14" s="28"/>
      <c r="I14" s="28"/>
      <c r="J14" s="28"/>
    </row>
    <row r="15" spans="1:10" x14ac:dyDescent="0.3">
      <c r="A15" s="158"/>
      <c r="B15" s="28" t="s">
        <v>7</v>
      </c>
      <c r="C15" s="28"/>
      <c r="D15" s="28"/>
      <c r="E15" s="28"/>
      <c r="F15" s="28"/>
      <c r="G15" s="28"/>
      <c r="H15" s="28"/>
      <c r="I15" s="28"/>
      <c r="J15" s="28"/>
    </row>
    <row r="16" spans="1:10" x14ac:dyDescent="0.3">
      <c r="A16" s="158"/>
      <c r="B16" s="28" t="s">
        <v>20</v>
      </c>
      <c r="C16" s="28"/>
      <c r="D16" s="28"/>
      <c r="E16" s="28"/>
      <c r="F16" s="28"/>
      <c r="G16" s="28"/>
      <c r="H16" s="28"/>
      <c r="I16" s="28"/>
      <c r="J16" s="28"/>
    </row>
    <row r="17" spans="1:10" x14ac:dyDescent="0.3">
      <c r="A17" s="158"/>
      <c r="B17" s="28" t="s">
        <v>9</v>
      </c>
      <c r="C17" s="28"/>
      <c r="D17" s="28"/>
      <c r="E17" s="28"/>
      <c r="F17" s="28"/>
      <c r="G17" s="28"/>
      <c r="H17" s="28"/>
      <c r="I17" s="28"/>
      <c r="J17" s="28"/>
    </row>
    <row r="18" spans="1:10" x14ac:dyDescent="0.3">
      <c r="A18" s="158"/>
      <c r="B18" s="28" t="s">
        <v>10</v>
      </c>
      <c r="C18" s="28"/>
      <c r="D18" s="28"/>
      <c r="E18" s="28"/>
      <c r="F18" s="28"/>
      <c r="G18" s="28"/>
      <c r="H18" s="28"/>
      <c r="I18" s="28"/>
      <c r="J18" s="28"/>
    </row>
    <row r="19" spans="1:10" x14ac:dyDescent="0.3">
      <c r="A19" s="158"/>
      <c r="B19" s="28" t="s">
        <v>11</v>
      </c>
      <c r="C19" s="28"/>
      <c r="D19" s="28"/>
      <c r="E19" s="28"/>
      <c r="F19" s="28"/>
      <c r="G19" s="28"/>
      <c r="H19" s="28"/>
      <c r="I19" s="28"/>
      <c r="J19" s="28"/>
    </row>
    <row r="20" spans="1:10" x14ac:dyDescent="0.3">
      <c r="A20" s="159"/>
      <c r="B20" s="28" t="s">
        <v>12</v>
      </c>
      <c r="C20" s="28"/>
      <c r="D20" s="28"/>
      <c r="E20" s="28"/>
      <c r="F20" s="28"/>
      <c r="G20" s="28"/>
      <c r="H20" s="28"/>
      <c r="I20" s="28"/>
      <c r="J20" s="28"/>
    </row>
    <row r="21" spans="1:10" x14ac:dyDescent="0.3">
      <c r="A21" s="157">
        <v>2011</v>
      </c>
      <c r="B21" s="28" t="s">
        <v>19</v>
      </c>
      <c r="C21" s="28"/>
      <c r="D21" s="28"/>
      <c r="E21" s="28"/>
      <c r="F21" s="28"/>
      <c r="G21" s="28"/>
      <c r="H21" s="28"/>
      <c r="I21" s="28"/>
      <c r="J21" s="28"/>
    </row>
    <row r="22" spans="1:10" x14ac:dyDescent="0.3">
      <c r="A22" s="158"/>
      <c r="B22" s="28" t="s">
        <v>2</v>
      </c>
      <c r="C22" s="28"/>
      <c r="D22" s="28"/>
      <c r="E22" s="28"/>
      <c r="F22" s="28"/>
      <c r="G22" s="28"/>
      <c r="H22" s="28"/>
      <c r="I22" s="28"/>
      <c r="J22" s="28"/>
    </row>
    <row r="23" spans="1:10" x14ac:dyDescent="0.3">
      <c r="A23" s="158"/>
      <c r="B23" s="28" t="s">
        <v>3</v>
      </c>
      <c r="C23" s="28"/>
      <c r="D23" s="28"/>
      <c r="E23" s="28"/>
      <c r="F23" s="28"/>
      <c r="G23" s="28"/>
      <c r="H23" s="28"/>
      <c r="I23" s="28"/>
      <c r="J23" s="28"/>
    </row>
    <row r="24" spans="1:10" x14ac:dyDescent="0.3">
      <c r="A24" s="158"/>
      <c r="B24" s="28" t="s">
        <v>4</v>
      </c>
      <c r="C24" s="28"/>
      <c r="D24" s="28"/>
      <c r="E24" s="28"/>
      <c r="F24" s="28"/>
      <c r="G24" s="28"/>
      <c r="H24" s="28"/>
      <c r="I24" s="28"/>
      <c r="J24" s="28"/>
    </row>
    <row r="25" spans="1:10" x14ac:dyDescent="0.3">
      <c r="A25" s="158"/>
      <c r="B25" s="28" t="s">
        <v>5</v>
      </c>
      <c r="C25" s="28"/>
      <c r="D25" s="28"/>
      <c r="E25" s="28"/>
      <c r="F25" s="28"/>
      <c r="G25" s="28"/>
      <c r="H25" s="28"/>
      <c r="I25" s="28"/>
      <c r="J25" s="28"/>
    </row>
    <row r="26" spans="1:10" x14ac:dyDescent="0.3">
      <c r="A26" s="158"/>
      <c r="B26" s="28" t="s">
        <v>6</v>
      </c>
      <c r="C26" s="28"/>
      <c r="D26" s="28"/>
      <c r="E26" s="28"/>
      <c r="F26" s="28"/>
      <c r="G26" s="28"/>
      <c r="H26" s="28"/>
      <c r="I26" s="28"/>
      <c r="J26" s="28"/>
    </row>
    <row r="27" spans="1:10" x14ac:dyDescent="0.3">
      <c r="A27" s="158"/>
      <c r="B27" s="28" t="s">
        <v>7</v>
      </c>
      <c r="C27" s="28"/>
      <c r="D27" s="28"/>
      <c r="E27" s="28"/>
      <c r="F27" s="28"/>
      <c r="G27" s="28"/>
      <c r="H27" s="28"/>
      <c r="I27" s="28"/>
      <c r="J27" s="28"/>
    </row>
    <row r="28" spans="1:10" x14ac:dyDescent="0.3">
      <c r="A28" s="158"/>
      <c r="B28" s="28" t="s">
        <v>20</v>
      </c>
      <c r="C28" s="28"/>
      <c r="D28" s="28"/>
      <c r="E28" s="28"/>
      <c r="F28" s="28"/>
      <c r="G28" s="28"/>
      <c r="H28" s="28"/>
      <c r="I28" s="28"/>
      <c r="J28" s="28"/>
    </row>
    <row r="29" spans="1:10" x14ac:dyDescent="0.3">
      <c r="A29" s="158"/>
      <c r="B29" s="28" t="s">
        <v>9</v>
      </c>
      <c r="C29" s="28"/>
      <c r="D29" s="28"/>
      <c r="E29" s="28"/>
      <c r="F29" s="28"/>
      <c r="G29" s="28"/>
      <c r="H29" s="28"/>
      <c r="I29" s="28"/>
      <c r="J29" s="28"/>
    </row>
    <row r="30" spans="1:10" x14ac:dyDescent="0.3">
      <c r="A30" s="158"/>
      <c r="B30" s="28" t="s">
        <v>10</v>
      </c>
      <c r="C30" s="28"/>
      <c r="D30" s="28"/>
      <c r="E30" s="28"/>
      <c r="F30" s="28"/>
      <c r="G30" s="28"/>
      <c r="H30" s="28"/>
      <c r="I30" s="28"/>
      <c r="J30" s="28"/>
    </row>
    <row r="31" spans="1:10" x14ac:dyDescent="0.3">
      <c r="A31" s="158"/>
      <c r="B31" s="28" t="s">
        <v>11</v>
      </c>
      <c r="C31" s="28"/>
      <c r="D31" s="28"/>
      <c r="E31" s="28"/>
      <c r="F31" s="28"/>
      <c r="G31" s="28"/>
      <c r="H31" s="28"/>
      <c r="I31" s="28"/>
      <c r="J31" s="28"/>
    </row>
    <row r="32" spans="1:10" x14ac:dyDescent="0.3">
      <c r="A32" s="159"/>
      <c r="B32" s="28" t="s">
        <v>12</v>
      </c>
      <c r="C32" s="28"/>
      <c r="D32" s="28"/>
      <c r="E32" s="28"/>
      <c r="F32" s="28"/>
      <c r="G32" s="28"/>
      <c r="H32" s="28"/>
      <c r="I32" s="28"/>
      <c r="J32" s="28"/>
    </row>
    <row r="33" spans="1:10" x14ac:dyDescent="0.3">
      <c r="A33" s="157" t="s">
        <v>52</v>
      </c>
      <c r="B33" s="28" t="s">
        <v>19</v>
      </c>
      <c r="C33" s="28"/>
      <c r="D33" s="28"/>
      <c r="E33" s="28"/>
      <c r="F33" s="28"/>
      <c r="G33" s="28"/>
      <c r="H33" s="28"/>
      <c r="I33" s="28"/>
      <c r="J33" s="28"/>
    </row>
    <row r="34" spans="1:10" x14ac:dyDescent="0.3">
      <c r="A34" s="158"/>
      <c r="B34" s="28" t="s">
        <v>2</v>
      </c>
      <c r="C34" s="28"/>
      <c r="D34" s="28"/>
      <c r="E34" s="28"/>
      <c r="F34" s="28"/>
      <c r="G34" s="28"/>
      <c r="H34" s="28"/>
      <c r="I34" s="28"/>
      <c r="J34" s="28"/>
    </row>
    <row r="35" spans="1:10" x14ac:dyDescent="0.3">
      <c r="A35" s="158"/>
      <c r="B35" s="28" t="s">
        <v>3</v>
      </c>
      <c r="C35" s="28"/>
      <c r="D35" s="28"/>
      <c r="E35" s="28"/>
      <c r="F35" s="28"/>
      <c r="G35" s="28"/>
      <c r="H35" s="28"/>
      <c r="I35" s="28"/>
      <c r="J35" s="28"/>
    </row>
    <row r="36" spans="1:10" x14ac:dyDescent="0.3">
      <c r="A36" s="158"/>
      <c r="B36" s="28" t="s">
        <v>4</v>
      </c>
      <c r="C36" s="28"/>
      <c r="D36" s="28"/>
      <c r="E36" s="28"/>
      <c r="F36" s="28"/>
      <c r="G36" s="28"/>
      <c r="H36" s="28"/>
      <c r="I36" s="28"/>
      <c r="J36" s="28"/>
    </row>
    <row r="37" spans="1:10" x14ac:dyDescent="0.3">
      <c r="A37" s="158"/>
      <c r="B37" s="28" t="s">
        <v>5</v>
      </c>
      <c r="C37" s="28"/>
      <c r="D37" s="28"/>
      <c r="E37" s="28"/>
      <c r="F37" s="28"/>
      <c r="G37" s="28"/>
      <c r="H37" s="28"/>
      <c r="I37" s="28"/>
      <c r="J37" s="28"/>
    </row>
    <row r="38" spans="1:10" x14ac:dyDescent="0.3">
      <c r="A38" s="158"/>
      <c r="B38" s="28" t="s">
        <v>6</v>
      </c>
      <c r="C38" s="28"/>
      <c r="D38" s="28"/>
      <c r="E38" s="28"/>
      <c r="F38" s="28"/>
      <c r="G38" s="28"/>
      <c r="H38" s="28"/>
      <c r="I38" s="28"/>
      <c r="J38" s="28"/>
    </row>
    <row r="39" spans="1:10" x14ac:dyDescent="0.3">
      <c r="A39" s="158"/>
      <c r="B39" s="28" t="s">
        <v>7</v>
      </c>
      <c r="C39" s="28"/>
      <c r="D39" s="28"/>
      <c r="E39" s="28"/>
      <c r="F39" s="28"/>
      <c r="G39" s="28"/>
      <c r="H39" s="28"/>
      <c r="I39" s="28"/>
      <c r="J39" s="28"/>
    </row>
    <row r="40" spans="1:10" x14ac:dyDescent="0.3">
      <c r="A40" s="158"/>
      <c r="B40" s="28" t="s">
        <v>20</v>
      </c>
      <c r="C40" s="28"/>
      <c r="D40" s="28"/>
      <c r="E40" s="28"/>
      <c r="F40" s="28"/>
      <c r="G40" s="28"/>
      <c r="H40" s="28"/>
      <c r="I40" s="28"/>
      <c r="J40" s="28"/>
    </row>
    <row r="41" spans="1:10" x14ac:dyDescent="0.3">
      <c r="A41" s="158"/>
      <c r="B41" s="28" t="s">
        <v>9</v>
      </c>
      <c r="C41" s="28"/>
      <c r="D41" s="28"/>
      <c r="E41" s="28"/>
      <c r="F41" s="28"/>
      <c r="G41" s="28"/>
      <c r="H41" s="28"/>
      <c r="I41" s="28"/>
      <c r="J41" s="28"/>
    </row>
    <row r="42" spans="1:10" x14ac:dyDescent="0.3">
      <c r="A42" s="158"/>
      <c r="B42" s="28" t="s">
        <v>10</v>
      </c>
      <c r="C42" s="28"/>
      <c r="D42" s="28"/>
      <c r="E42" s="28"/>
      <c r="F42" s="28"/>
      <c r="G42" s="28"/>
      <c r="H42" s="28"/>
      <c r="I42" s="28"/>
      <c r="J42" s="28"/>
    </row>
    <row r="43" spans="1:10" x14ac:dyDescent="0.3">
      <c r="A43" s="158"/>
      <c r="B43" s="28" t="s">
        <v>11</v>
      </c>
      <c r="C43" s="28"/>
      <c r="D43" s="28"/>
      <c r="E43" s="28"/>
      <c r="F43" s="28"/>
      <c r="G43" s="28"/>
      <c r="H43" s="28"/>
      <c r="I43" s="28"/>
      <c r="J43" s="28"/>
    </row>
    <row r="44" spans="1:10" x14ac:dyDescent="0.3">
      <c r="A44" s="159"/>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workbookViewId="0">
      <selection activeCell="I20" sqref="I20"/>
    </sheetView>
  </sheetViews>
  <sheetFormatPr baseColWidth="10" defaultColWidth="11.44140625" defaultRowHeight="14.4" x14ac:dyDescent="0.3"/>
  <cols>
    <col min="1" max="16384" width="11.44140625" style="30"/>
  </cols>
  <sheetData>
    <row r="1" spans="1:13" s="3" customFormat="1" ht="24.9" customHeight="1" x14ac:dyDescent="0.3">
      <c r="A1" s="122" t="s">
        <v>102</v>
      </c>
      <c r="B1" s="122"/>
      <c r="C1" s="122"/>
      <c r="D1" s="122"/>
      <c r="E1" s="122"/>
      <c r="F1" s="122"/>
      <c r="G1" s="122"/>
      <c r="H1" s="122"/>
      <c r="I1" s="122"/>
      <c r="J1" s="122"/>
      <c r="K1" s="122"/>
      <c r="L1" s="122"/>
      <c r="M1" s="122"/>
    </row>
    <row r="2" spans="1:13" s="3" customFormat="1" ht="23.4" x14ac:dyDescent="0.3">
      <c r="A2" s="52"/>
      <c r="B2" s="52"/>
      <c r="C2" s="52"/>
      <c r="D2" s="52"/>
      <c r="E2" s="52"/>
      <c r="F2" s="52"/>
      <c r="G2" s="52"/>
      <c r="H2" s="52"/>
      <c r="I2" s="52"/>
      <c r="J2" s="52"/>
      <c r="K2" s="4"/>
    </row>
    <row r="3" spans="1:13" s="3" customFormat="1" ht="47.25" customHeight="1" x14ac:dyDescent="0.3">
      <c r="A3" s="123" t="s">
        <v>103</v>
      </c>
      <c r="B3" s="123"/>
      <c r="C3" s="123"/>
      <c r="D3" s="123"/>
      <c r="E3" s="123"/>
      <c r="F3" s="123"/>
      <c r="G3" s="123"/>
      <c r="H3" s="123"/>
      <c r="I3" s="123"/>
      <c r="J3" s="123"/>
      <c r="K3" s="123"/>
      <c r="L3" s="123"/>
      <c r="M3" s="123"/>
    </row>
    <row r="4" spans="1:13" s="3" customFormat="1" ht="20.100000000000001" customHeight="1" x14ac:dyDescent="0.3">
      <c r="A4" s="36"/>
      <c r="B4" s="36"/>
      <c r="C4" s="36"/>
      <c r="D4" s="36"/>
      <c r="E4" s="36"/>
      <c r="F4" s="36"/>
      <c r="G4" s="36"/>
      <c r="H4" s="36"/>
      <c r="I4" s="36"/>
      <c r="J4" s="36"/>
      <c r="K4" s="31"/>
    </row>
    <row r="5" spans="1:13" s="3" customFormat="1" ht="23.25" customHeight="1" x14ac:dyDescent="0.3">
      <c r="A5" s="124" t="s">
        <v>104</v>
      </c>
      <c r="B5" s="124"/>
      <c r="C5" s="124"/>
      <c r="D5" s="124"/>
      <c r="E5" s="124"/>
      <c r="F5" s="124"/>
      <c r="G5" s="124"/>
      <c r="H5" s="124"/>
      <c r="I5" s="124"/>
      <c r="J5" s="124"/>
      <c r="K5" s="124"/>
      <c r="L5" s="124"/>
      <c r="M5" s="124"/>
    </row>
    <row r="6" spans="1:13" s="3" customFormat="1" x14ac:dyDescent="0.3"/>
    <row r="7" spans="1:13" s="3" customFormat="1" ht="63" customHeight="1" x14ac:dyDescent="0.3">
      <c r="A7" s="123" t="s">
        <v>107</v>
      </c>
      <c r="B7" s="123"/>
      <c r="C7" s="123"/>
      <c r="D7" s="123"/>
      <c r="E7" s="123"/>
      <c r="F7" s="123"/>
      <c r="G7" s="123"/>
      <c r="H7" s="123"/>
      <c r="I7" s="123"/>
      <c r="J7" s="123"/>
      <c r="K7" s="123"/>
      <c r="L7" s="123"/>
      <c r="M7" s="123"/>
    </row>
    <row r="8" spans="1:13" s="3" customFormat="1" ht="15" thickBot="1" x14ac:dyDescent="0.35"/>
    <row r="9" spans="1:13" s="3" customFormat="1" ht="35.1" customHeight="1" x14ac:dyDescent="0.3">
      <c r="A9" s="114" t="s">
        <v>112</v>
      </c>
      <c r="B9" s="115"/>
      <c r="C9" s="115"/>
      <c r="D9" s="115"/>
      <c r="E9" s="115"/>
      <c r="F9" s="115"/>
      <c r="G9" s="115"/>
      <c r="H9" s="116" t="s">
        <v>105</v>
      </c>
      <c r="I9" s="116"/>
      <c r="J9" s="116"/>
      <c r="K9" s="116"/>
      <c r="L9" s="116"/>
      <c r="M9" s="117"/>
    </row>
    <row r="10" spans="1:13" s="3" customFormat="1" ht="57.75" customHeight="1" thickBot="1" x14ac:dyDescent="0.35">
      <c r="A10" s="37"/>
      <c r="B10" s="111" t="s">
        <v>108</v>
      </c>
      <c r="C10" s="111"/>
      <c r="D10" s="111"/>
      <c r="E10" s="111"/>
      <c r="F10" s="111"/>
      <c r="G10" s="111"/>
      <c r="H10" s="112" t="s">
        <v>106</v>
      </c>
      <c r="I10" s="112"/>
      <c r="J10" s="112"/>
      <c r="K10" s="112"/>
      <c r="L10" s="112"/>
      <c r="M10" s="113"/>
    </row>
    <row r="11" spans="1:13" s="3" customFormat="1" ht="9.9" customHeight="1" thickBot="1" x14ac:dyDescent="0.35">
      <c r="A11" s="53"/>
      <c r="B11" s="53"/>
      <c r="C11" s="53"/>
      <c r="D11" s="53"/>
      <c r="E11" s="53"/>
      <c r="F11" s="53"/>
      <c r="H11" s="38"/>
    </row>
    <row r="12" spans="1:13" s="3" customFormat="1" ht="35.1" customHeight="1" x14ac:dyDescent="0.3">
      <c r="A12" s="114" t="s">
        <v>111</v>
      </c>
      <c r="B12" s="115"/>
      <c r="C12" s="115"/>
      <c r="D12" s="115"/>
      <c r="E12" s="115"/>
      <c r="F12" s="115"/>
      <c r="G12" s="115"/>
      <c r="H12" s="116" t="s">
        <v>105</v>
      </c>
      <c r="I12" s="116"/>
      <c r="J12" s="116"/>
      <c r="K12" s="116"/>
      <c r="L12" s="116"/>
      <c r="M12" s="117"/>
    </row>
    <row r="13" spans="1:13" s="3" customFormat="1" ht="35.1" customHeight="1" x14ac:dyDescent="0.3">
      <c r="A13" s="39"/>
      <c r="B13" s="118" t="s">
        <v>109</v>
      </c>
      <c r="C13" s="118"/>
      <c r="D13" s="118"/>
      <c r="E13" s="118"/>
      <c r="F13" s="118"/>
      <c r="G13" s="118"/>
      <c r="H13" s="119" t="s">
        <v>106</v>
      </c>
      <c r="I13" s="119"/>
      <c r="J13" s="119"/>
      <c r="K13" s="119"/>
      <c r="L13" s="119"/>
      <c r="M13" s="120"/>
    </row>
    <row r="14" spans="1:13" s="3" customFormat="1" ht="35.1" customHeight="1" x14ac:dyDescent="0.3">
      <c r="A14" s="39"/>
      <c r="B14" s="118" t="s">
        <v>110</v>
      </c>
      <c r="C14" s="118"/>
      <c r="D14" s="118"/>
      <c r="E14" s="118"/>
      <c r="F14" s="118"/>
      <c r="G14" s="118"/>
      <c r="H14" s="119"/>
      <c r="I14" s="119"/>
      <c r="J14" s="119"/>
      <c r="K14" s="119"/>
      <c r="L14" s="119"/>
      <c r="M14" s="120"/>
    </row>
    <row r="15" spans="1:13" s="3" customFormat="1" ht="35.1" customHeight="1" thickBot="1" x14ac:dyDescent="0.35">
      <c r="A15" s="37"/>
      <c r="B15" s="121" t="s">
        <v>51</v>
      </c>
      <c r="C15" s="121"/>
      <c r="D15" s="121"/>
      <c r="E15" s="121"/>
      <c r="F15" s="121"/>
      <c r="G15" s="121"/>
      <c r="H15" s="112"/>
      <c r="I15" s="112"/>
      <c r="J15" s="112"/>
      <c r="K15" s="112"/>
      <c r="L15" s="112"/>
      <c r="M15" s="113"/>
    </row>
  </sheetData>
  <sheetProtection sheet="1" objects="1" scenarios="1"/>
  <mergeCells count="14">
    <mergeCell ref="A1:M1"/>
    <mergeCell ref="A3:M3"/>
    <mergeCell ref="A5:M5"/>
    <mergeCell ref="A7:M7"/>
    <mergeCell ref="A9:G9"/>
    <mergeCell ref="H9:M9"/>
    <mergeCell ref="B10:G10"/>
    <mergeCell ref="H10:M10"/>
    <mergeCell ref="A12:G12"/>
    <mergeCell ref="H12:M12"/>
    <mergeCell ref="B13:G13"/>
    <mergeCell ref="H13:M15"/>
    <mergeCell ref="B15:G15"/>
    <mergeCell ref="B14:G14"/>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I9" sqref="I9"/>
    </sheetView>
  </sheetViews>
  <sheetFormatPr baseColWidth="10" defaultColWidth="11.44140625" defaultRowHeight="14.4" x14ac:dyDescent="0.3"/>
  <cols>
    <col min="1" max="1" width="11.44140625" style="5"/>
    <col min="2" max="2" width="23.33203125" style="5" customWidth="1"/>
    <col min="3" max="3" width="18.44140625" style="5" customWidth="1"/>
    <col min="4" max="4" width="16.5546875" style="6" customWidth="1"/>
    <col min="5" max="5" width="11.44140625" style="6"/>
    <col min="6" max="6" width="10.109375" style="6" customWidth="1"/>
    <col min="7" max="7" width="11.44140625" style="6"/>
    <col min="8" max="16384" width="11.44140625" style="5"/>
  </cols>
  <sheetData>
    <row r="1" spans="1:7" x14ac:dyDescent="0.3">
      <c r="B1" s="128" t="s">
        <v>48</v>
      </c>
      <c r="C1" s="128"/>
      <c r="D1" s="128"/>
    </row>
    <row r="3" spans="1:7" s="7" customFormat="1" x14ac:dyDescent="0.3">
      <c r="B3" s="8" t="s">
        <v>38</v>
      </c>
      <c r="C3" s="8" t="s">
        <v>48</v>
      </c>
      <c r="D3" s="8" t="s">
        <v>39</v>
      </c>
      <c r="E3" s="9"/>
      <c r="F3" s="9"/>
      <c r="G3" s="9"/>
    </row>
    <row r="4" spans="1:7" s="7" customFormat="1" x14ac:dyDescent="0.3">
      <c r="B4" s="2" t="s">
        <v>132</v>
      </c>
      <c r="C4" s="12">
        <v>5.57E-2</v>
      </c>
      <c r="D4" s="12" t="s">
        <v>113</v>
      </c>
      <c r="E4" s="13"/>
      <c r="F4" s="13"/>
      <c r="G4" s="9"/>
    </row>
    <row r="5" spans="1:7" ht="15.75" customHeight="1" x14ac:dyDescent="0.3"/>
    <row r="6" spans="1:7" ht="15.75" customHeight="1" x14ac:dyDescent="0.3"/>
    <row r="7" spans="1:7" ht="15.75" customHeight="1" x14ac:dyDescent="0.3"/>
    <row r="8" spans="1:7" x14ac:dyDescent="0.3">
      <c r="A8" s="10"/>
      <c r="B8" s="11" t="s">
        <v>37</v>
      </c>
      <c r="C8" s="125" t="s">
        <v>133</v>
      </c>
      <c r="D8" s="125"/>
      <c r="E8" s="125"/>
      <c r="F8" s="125"/>
    </row>
    <row r="9" spans="1:7" x14ac:dyDescent="0.3">
      <c r="A9" s="10"/>
      <c r="B9" s="11" t="s">
        <v>131</v>
      </c>
      <c r="C9" s="126" t="s">
        <v>134</v>
      </c>
      <c r="D9" s="125"/>
      <c r="E9" s="125"/>
      <c r="F9" s="125"/>
    </row>
    <row r="10" spans="1:7" x14ac:dyDescent="0.3">
      <c r="A10" s="10"/>
      <c r="B10" s="11" t="s">
        <v>130</v>
      </c>
      <c r="C10" s="127" t="s">
        <v>135</v>
      </c>
      <c r="D10" s="125"/>
      <c r="E10" s="125"/>
      <c r="F10" s="125"/>
    </row>
    <row r="29" spans="1:1" x14ac:dyDescent="0.3"/>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topLeftCell="A7" zoomScale="73" zoomScaleNormal="73" workbookViewId="0">
      <selection activeCell="J24" sqref="J24:L24"/>
    </sheetView>
  </sheetViews>
  <sheetFormatPr baseColWidth="10" defaultColWidth="11.44140625" defaultRowHeight="14.4" x14ac:dyDescent="0.3"/>
  <cols>
    <col min="1" max="16384" width="11.44140625" style="75"/>
  </cols>
  <sheetData>
    <row r="3" spans="1:12" x14ac:dyDescent="0.3">
      <c r="A3" s="74"/>
    </row>
    <row r="9" spans="1:12" ht="23.4" x14ac:dyDescent="0.3">
      <c r="F9" s="108"/>
      <c r="G9" s="108"/>
    </row>
    <row r="11" spans="1:12" ht="30" customHeight="1" x14ac:dyDescent="0.3">
      <c r="F11" s="135" t="s">
        <v>27</v>
      </c>
      <c r="G11" s="135"/>
      <c r="H11" s="136" t="s">
        <v>136</v>
      </c>
      <c r="I11" s="136"/>
      <c r="J11" s="136"/>
      <c r="K11" s="136"/>
      <c r="L11" s="136"/>
    </row>
    <row r="12" spans="1:12" ht="23.4" x14ac:dyDescent="0.3">
      <c r="F12" s="76"/>
      <c r="G12" s="77"/>
      <c r="I12" s="134"/>
      <c r="J12" s="134"/>
      <c r="K12" s="134"/>
      <c r="L12" s="134"/>
    </row>
    <row r="13" spans="1:12" ht="30" customHeight="1" x14ac:dyDescent="0.3">
      <c r="F13" s="129" t="s">
        <v>35</v>
      </c>
      <c r="G13" s="129"/>
      <c r="H13" s="129"/>
      <c r="I13" s="131">
        <v>1</v>
      </c>
      <c r="J13" s="131"/>
      <c r="K13" s="131"/>
      <c r="L13" s="131"/>
    </row>
    <row r="14" spans="1:12" ht="30" customHeight="1" x14ac:dyDescent="0.3">
      <c r="F14" s="129" t="s">
        <v>36</v>
      </c>
      <c r="G14" s="129"/>
      <c r="H14" s="129"/>
      <c r="I14" s="131">
        <v>1</v>
      </c>
      <c r="J14" s="131"/>
      <c r="K14" s="131"/>
      <c r="L14" s="131"/>
    </row>
    <row r="15" spans="1:12" ht="30" customHeight="1" x14ac:dyDescent="0.3">
      <c r="F15" s="78"/>
      <c r="G15" s="78"/>
      <c r="H15" s="78"/>
      <c r="I15" s="133"/>
      <c r="J15" s="133"/>
      <c r="K15" s="133"/>
      <c r="L15" s="133"/>
    </row>
    <row r="16" spans="1:12" ht="30" customHeight="1" x14ac:dyDescent="0.3">
      <c r="F16" s="129" t="s">
        <v>28</v>
      </c>
      <c r="G16" s="129"/>
      <c r="H16" s="129"/>
      <c r="I16" s="131" t="s">
        <v>137</v>
      </c>
      <c r="J16" s="131"/>
      <c r="K16" s="131"/>
      <c r="L16" s="131"/>
    </row>
    <row r="17" spans="6:12" ht="30" customHeight="1" x14ac:dyDescent="0.3">
      <c r="F17" s="129" t="s">
        <v>29</v>
      </c>
      <c r="G17" s="129"/>
      <c r="H17" s="129"/>
      <c r="I17" s="131" t="s">
        <v>138</v>
      </c>
      <c r="J17" s="131"/>
      <c r="K17" s="131"/>
      <c r="L17" s="131"/>
    </row>
    <row r="18" spans="6:12" ht="18" x14ac:dyDescent="0.3">
      <c r="F18" s="79"/>
      <c r="G18" s="79"/>
      <c r="H18" s="79"/>
      <c r="I18" s="133"/>
      <c r="J18" s="133"/>
      <c r="K18" s="133"/>
      <c r="L18" s="133"/>
    </row>
    <row r="19" spans="6:12" ht="30" customHeight="1" x14ac:dyDescent="0.3">
      <c r="F19" s="129" t="s">
        <v>30</v>
      </c>
      <c r="G19" s="129"/>
      <c r="H19" s="129"/>
      <c r="I19" s="131" t="s">
        <v>139</v>
      </c>
      <c r="J19" s="131"/>
      <c r="K19" s="131"/>
      <c r="L19" s="131"/>
    </row>
    <row r="20" spans="6:12" ht="30" customHeight="1" x14ac:dyDescent="0.3">
      <c r="F20" s="129" t="s">
        <v>29</v>
      </c>
      <c r="G20" s="129"/>
      <c r="H20" s="129"/>
      <c r="I20" s="131" t="s">
        <v>140</v>
      </c>
      <c r="J20" s="131"/>
      <c r="K20" s="131"/>
      <c r="L20" s="131"/>
    </row>
    <row r="21" spans="6:12" ht="30" customHeight="1" x14ac:dyDescent="0.3">
      <c r="F21" s="129" t="s">
        <v>31</v>
      </c>
      <c r="G21" s="129"/>
      <c r="H21" s="129"/>
      <c r="I21" s="131">
        <v>22969570</v>
      </c>
      <c r="J21" s="131"/>
      <c r="K21" s="131"/>
      <c r="L21" s="131"/>
    </row>
    <row r="22" spans="6:12" ht="30" customHeight="1" x14ac:dyDescent="0.3">
      <c r="F22" s="129" t="s">
        <v>34</v>
      </c>
      <c r="G22" s="129"/>
      <c r="H22" s="129"/>
      <c r="I22" s="132" t="s">
        <v>141</v>
      </c>
      <c r="J22" s="131"/>
      <c r="K22" s="131"/>
      <c r="L22" s="131"/>
    </row>
    <row r="23" spans="6:12" ht="23.4" x14ac:dyDescent="0.3">
      <c r="G23" s="80"/>
      <c r="I23" s="133"/>
      <c r="J23" s="133"/>
      <c r="K23" s="133"/>
      <c r="L23" s="133"/>
    </row>
    <row r="24" spans="6:12" ht="30" customHeight="1" x14ac:dyDescent="0.3">
      <c r="F24" s="129" t="s">
        <v>49</v>
      </c>
      <c r="G24" s="129"/>
      <c r="H24" s="129"/>
      <c r="I24" s="129"/>
      <c r="J24" s="130">
        <v>2020</v>
      </c>
      <c r="K24" s="130"/>
      <c r="L24" s="130"/>
    </row>
    <row r="26" spans="6:12" x14ac:dyDescent="0.3">
      <c r="F26" s="74"/>
    </row>
  </sheetData>
  <protectedRanges>
    <protectedRange sqref="I11:L22" name="Rango1"/>
  </protectedRanges>
  <mergeCells count="25">
    <mergeCell ref="F17:H17"/>
    <mergeCell ref="I17:L17"/>
    <mergeCell ref="I18:L18"/>
    <mergeCell ref="F19:H19"/>
    <mergeCell ref="I19:L19"/>
    <mergeCell ref="F9:G9"/>
    <mergeCell ref="I12:L12"/>
    <mergeCell ref="F13:H13"/>
    <mergeCell ref="I13:L13"/>
    <mergeCell ref="F16:H16"/>
    <mergeCell ref="I16:L16"/>
    <mergeCell ref="F14:H14"/>
    <mergeCell ref="F11:G11"/>
    <mergeCell ref="I14:L14"/>
    <mergeCell ref="I15:L15"/>
    <mergeCell ref="H11:L11"/>
    <mergeCell ref="F24:I24"/>
    <mergeCell ref="J24:L24"/>
    <mergeCell ref="F20:H20"/>
    <mergeCell ref="I20:L20"/>
    <mergeCell ref="F21:H21"/>
    <mergeCell ref="I21:L21"/>
    <mergeCell ref="F22:H22"/>
    <mergeCell ref="I22:L22"/>
    <mergeCell ref="I23:L23"/>
  </mergeCells>
  <hyperlinks>
    <hyperlink ref="I22" r:id="rId1" xr:uid="{330B0452-6930-45B4-A89C-1AE90B669CFF}"/>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zoomScale="69" zoomScaleNormal="69" workbookViewId="0">
      <selection activeCell="D7" sqref="D7:I7"/>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5.554687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v>1</v>
      </c>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v>28098767</v>
      </c>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t="s">
        <v>142</v>
      </c>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62">
        <v>44214</v>
      </c>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t="s">
        <v>139</v>
      </c>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v>51.521999999999998</v>
      </c>
      <c r="C14" s="1">
        <v>624.19000000000005</v>
      </c>
      <c r="D14" s="44">
        <v>8996140</v>
      </c>
      <c r="E14" s="1">
        <v>164</v>
      </c>
      <c r="F14" s="1">
        <v>8500</v>
      </c>
      <c r="G14" s="40">
        <f>IF(B14=0,"",B14/E14)</f>
        <v>0.31415853658536586</v>
      </c>
      <c r="H14" s="40">
        <f>IF(B14=0,"",B14/F14)</f>
        <v>6.061411764705882E-3</v>
      </c>
      <c r="I14" s="40">
        <f>IF(B14=0,"",B14*'3-Factor de emisión'!$C$4)</f>
        <v>2.8697754</v>
      </c>
      <c r="J14" s="95">
        <f>IF(I14="","",I14/1000)</f>
        <v>2.8697753999999999E-3</v>
      </c>
    </row>
    <row r="15" spans="1:21" ht="20.100000000000001" customHeight="1" x14ac:dyDescent="0.3">
      <c r="A15" s="24" t="s">
        <v>2</v>
      </c>
      <c r="B15" s="1">
        <v>50.523000000000003</v>
      </c>
      <c r="C15" s="1">
        <v>649.54</v>
      </c>
      <c r="D15" s="44">
        <v>9461765</v>
      </c>
      <c r="E15" s="1">
        <v>164</v>
      </c>
      <c r="F15" s="1">
        <v>8500</v>
      </c>
      <c r="G15" s="40">
        <f t="shared" ref="G15:G25" si="0">IF(B15=0,"",B15/E15)</f>
        <v>0.30806707317073173</v>
      </c>
      <c r="H15" s="40">
        <f t="shared" ref="H15:H25" si="1">IF(B15=0,"",B15/F15)</f>
        <v>5.9438823529411764E-3</v>
      </c>
      <c r="I15" s="40">
        <f>IF(B15=0,"",B15*'3-Factor de emisión'!$C$4)</f>
        <v>2.8141311</v>
      </c>
      <c r="J15" s="95">
        <f t="shared" ref="J15:J25" si="2">IF(I15="","",I15/1000)</f>
        <v>2.8141311000000001E-3</v>
      </c>
    </row>
    <row r="16" spans="1:21" ht="20.100000000000001" customHeight="1" x14ac:dyDescent="0.3">
      <c r="A16" s="24" t="s">
        <v>3</v>
      </c>
      <c r="B16" s="1">
        <v>46.511000000000003</v>
      </c>
      <c r="C16" s="1">
        <v>539.95000000000005</v>
      </c>
      <c r="D16" s="44">
        <v>8209395</v>
      </c>
      <c r="E16" s="1">
        <v>164</v>
      </c>
      <c r="F16" s="1">
        <v>8500</v>
      </c>
      <c r="G16" s="40">
        <f t="shared" si="0"/>
        <v>0.28360365853658537</v>
      </c>
      <c r="H16" s="40">
        <f t="shared" si="1"/>
        <v>5.4718823529411771E-3</v>
      </c>
      <c r="I16" s="40">
        <f>IF(B16=0,"",B16*'3-Factor de emisión'!$C$4)</f>
        <v>2.5906627000000002</v>
      </c>
      <c r="J16" s="95">
        <f t="shared" si="2"/>
        <v>2.5906627000000003E-3</v>
      </c>
    </row>
    <row r="17" spans="1:10" ht="20.100000000000001" customHeight="1" x14ac:dyDescent="0.3">
      <c r="A17" s="24" t="s">
        <v>4</v>
      </c>
      <c r="B17" s="1">
        <v>40.043999999999997</v>
      </c>
      <c r="C17" s="1">
        <v>551.76</v>
      </c>
      <c r="D17" s="44">
        <v>7785620</v>
      </c>
      <c r="E17" s="1">
        <v>164</v>
      </c>
      <c r="F17" s="1">
        <v>8500</v>
      </c>
      <c r="G17" s="40">
        <f t="shared" si="0"/>
        <v>0.24417073170731707</v>
      </c>
      <c r="H17" s="40">
        <f t="shared" si="1"/>
        <v>4.7110588235294111E-3</v>
      </c>
      <c r="I17" s="40">
        <f>IF(B17=0,"",B17*'3-Factor de emisión'!$C$4)</f>
        <v>2.2304507999999998</v>
      </c>
      <c r="J17" s="95">
        <f t="shared" si="2"/>
        <v>2.2304508E-3</v>
      </c>
    </row>
    <row r="18" spans="1:10" ht="20.100000000000001" customHeight="1" x14ac:dyDescent="0.3">
      <c r="A18" s="24" t="s">
        <v>5</v>
      </c>
      <c r="B18" s="1">
        <v>47.762</v>
      </c>
      <c r="C18" s="1">
        <v>570.42999999999995</v>
      </c>
      <c r="D18" s="44">
        <v>8561285</v>
      </c>
      <c r="E18" s="1">
        <v>164</v>
      </c>
      <c r="F18" s="1">
        <v>8500</v>
      </c>
      <c r="G18" s="40">
        <f t="shared" si="0"/>
        <v>0.29123170731707315</v>
      </c>
      <c r="H18" s="40">
        <f t="shared" si="1"/>
        <v>5.6190588235294119E-3</v>
      </c>
      <c r="I18" s="40">
        <f>IF(B18=0,"",B18*'3-Factor de emisión'!$C$4)</f>
        <v>2.6603433999999999</v>
      </c>
      <c r="J18" s="95">
        <f t="shared" si="2"/>
        <v>2.6603434E-3</v>
      </c>
    </row>
    <row r="19" spans="1:10" ht="20.100000000000001" customHeight="1" x14ac:dyDescent="0.3">
      <c r="A19" s="24" t="s">
        <v>6</v>
      </c>
      <c r="B19" s="1">
        <v>38.762999999999998</v>
      </c>
      <c r="C19" s="1">
        <v>503.9</v>
      </c>
      <c r="D19" s="44">
        <v>7351745</v>
      </c>
      <c r="E19" s="1">
        <v>164</v>
      </c>
      <c r="F19" s="1">
        <v>8500</v>
      </c>
      <c r="G19" s="40">
        <f t="shared" si="0"/>
        <v>0.23635975609756096</v>
      </c>
      <c r="H19" s="40">
        <f t="shared" si="1"/>
        <v>4.5603529411764702E-3</v>
      </c>
      <c r="I19" s="40">
        <f>IF(B19=0,"",B19*'3-Factor de emisión'!$C$4)</f>
        <v>2.1590990999999997</v>
      </c>
      <c r="J19" s="95">
        <f t="shared" si="2"/>
        <v>2.1590990999999999E-3</v>
      </c>
    </row>
    <row r="20" spans="1:10" ht="20.100000000000001" customHeight="1" x14ac:dyDescent="0.3">
      <c r="A20" s="24" t="s">
        <v>7</v>
      </c>
      <c r="B20" s="1">
        <v>34.487000000000002</v>
      </c>
      <c r="C20" s="1">
        <v>521.23</v>
      </c>
      <c r="D20" s="44">
        <v>7319655</v>
      </c>
      <c r="E20" s="1">
        <v>164</v>
      </c>
      <c r="F20" s="1">
        <v>8500</v>
      </c>
      <c r="G20" s="40">
        <f t="shared" si="0"/>
        <v>0.21028658536585368</v>
      </c>
      <c r="H20" s="40">
        <f t="shared" si="1"/>
        <v>4.0572941176470591E-3</v>
      </c>
      <c r="I20" s="40">
        <f>IF(B20=0,"",B20*'3-Factor de emisión'!$C$4)</f>
        <v>1.9209259000000001</v>
      </c>
      <c r="J20" s="95">
        <f t="shared" si="2"/>
        <v>1.9209259000000001E-3</v>
      </c>
    </row>
    <row r="21" spans="1:10" ht="20.100000000000001" customHeight="1" x14ac:dyDescent="0.3">
      <c r="A21" s="24" t="s">
        <v>8</v>
      </c>
      <c r="B21" s="1">
        <v>37.676000000000002</v>
      </c>
      <c r="C21" s="1">
        <v>498.67</v>
      </c>
      <c r="D21" s="44">
        <v>7207600</v>
      </c>
      <c r="E21" s="1">
        <v>164</v>
      </c>
      <c r="F21" s="1">
        <v>8500</v>
      </c>
      <c r="G21" s="40">
        <f t="shared" si="0"/>
        <v>0.22973170731707318</v>
      </c>
      <c r="H21" s="40">
        <f t="shared" si="1"/>
        <v>4.4324705882352947E-3</v>
      </c>
      <c r="I21" s="40">
        <f>IF(B21=0,"",B21*'3-Factor de emisión'!$C$4)</f>
        <v>2.0985532</v>
      </c>
      <c r="J21" s="95">
        <f t="shared" si="2"/>
        <v>2.0985532E-3</v>
      </c>
    </row>
    <row r="22" spans="1:10" ht="20.100000000000001" customHeight="1" x14ac:dyDescent="0.3">
      <c r="A22" s="24" t="s">
        <v>9</v>
      </c>
      <c r="B22" s="1">
        <v>41.390999999999998</v>
      </c>
      <c r="C22" s="1">
        <v>550.37</v>
      </c>
      <c r="D22" s="44">
        <v>7911580</v>
      </c>
      <c r="E22" s="1">
        <v>164</v>
      </c>
      <c r="F22" s="1">
        <v>8500</v>
      </c>
      <c r="G22" s="40">
        <f t="shared" si="0"/>
        <v>0.25238414634146339</v>
      </c>
      <c r="H22" s="40">
        <f t="shared" si="1"/>
        <v>4.8695294117647057E-3</v>
      </c>
      <c r="I22" s="40">
        <f>IF(B22=0,"",B22*'3-Factor de emisión'!$C$4)</f>
        <v>2.3054787000000001</v>
      </c>
      <c r="J22" s="95"/>
    </row>
    <row r="23" spans="1:10" ht="20.100000000000001" customHeight="1" x14ac:dyDescent="0.3">
      <c r="A23" s="24" t="s">
        <v>10</v>
      </c>
      <c r="B23" s="1">
        <v>35.476999999999997</v>
      </c>
      <c r="C23" s="1">
        <v>436.42</v>
      </c>
      <c r="D23" s="44">
        <v>5837865</v>
      </c>
      <c r="E23" s="1">
        <v>164</v>
      </c>
      <c r="F23" s="1">
        <v>8500</v>
      </c>
      <c r="G23" s="40">
        <f t="shared" si="0"/>
        <v>0.21632317073170729</v>
      </c>
      <c r="H23" s="40">
        <f t="shared" si="1"/>
        <v>4.1737647058823525E-3</v>
      </c>
      <c r="I23" s="40">
        <f>IF(B23=0,"",B23*'3-Factor de emisión'!$C$4)</f>
        <v>1.9760688999999998</v>
      </c>
      <c r="J23" s="95">
        <f t="shared" si="2"/>
        <v>1.9760689E-3</v>
      </c>
    </row>
    <row r="24" spans="1:10" ht="20.100000000000001" customHeight="1" x14ac:dyDescent="0.3">
      <c r="A24" s="24" t="s">
        <v>11</v>
      </c>
      <c r="B24" s="1">
        <v>34.536999999999999</v>
      </c>
      <c r="C24" s="1">
        <v>467.51</v>
      </c>
      <c r="D24" s="44">
        <v>6348615</v>
      </c>
      <c r="E24" s="1">
        <v>164</v>
      </c>
      <c r="F24" s="1">
        <v>8500</v>
      </c>
      <c r="G24" s="40">
        <f t="shared" si="0"/>
        <v>0.21059146341463414</v>
      </c>
      <c r="H24" s="40">
        <f t="shared" si="1"/>
        <v>4.063176470588235E-3</v>
      </c>
      <c r="I24" s="40">
        <f>IF(B24=0,"",B24*'3-Factor de emisión'!$C$4)</f>
        <v>1.9237108999999999</v>
      </c>
      <c r="J24" s="95">
        <f t="shared" si="2"/>
        <v>1.9237108999999998E-3</v>
      </c>
    </row>
    <row r="25" spans="1:10" ht="20.100000000000001" customHeight="1" x14ac:dyDescent="0.3">
      <c r="A25" s="24" t="s">
        <v>12</v>
      </c>
      <c r="B25" s="1">
        <v>27.431000000000001</v>
      </c>
      <c r="C25" s="1">
        <v>467.51</v>
      </c>
      <c r="D25" s="44">
        <v>5371330</v>
      </c>
      <c r="E25" s="1">
        <v>164</v>
      </c>
      <c r="F25" s="1">
        <v>8500</v>
      </c>
      <c r="G25" s="40">
        <f t="shared" si="0"/>
        <v>0.16726219512195123</v>
      </c>
      <c r="H25" s="40">
        <f t="shared" si="1"/>
        <v>3.2271764705882355E-3</v>
      </c>
      <c r="I25" s="40">
        <f>IF(B25=0,"",B25*'3-Factor de emisión'!$C$4)</f>
        <v>1.5279067</v>
      </c>
      <c r="J25" s="95">
        <f t="shared" si="2"/>
        <v>1.5279066999999999E-3</v>
      </c>
    </row>
    <row r="26" spans="1:10" s="86" customFormat="1" x14ac:dyDescent="0.3">
      <c r="A26" s="57" t="s">
        <v>22</v>
      </c>
      <c r="B26" s="41">
        <f>IF(SUM(B14:B25)=0,"",SUM(B14:B25))</f>
        <v>486.12399999999997</v>
      </c>
      <c r="C26" s="32">
        <f>IF(MAX(C14:C25)=0,"",MAX(C14:C25))</f>
        <v>649.54</v>
      </c>
      <c r="D26" s="45">
        <f t="shared" ref="D26" si="3">IF(SUM(D14:D25)=0,"",SUM(D14:D25))</f>
        <v>90362595</v>
      </c>
      <c r="E26" s="33" t="s">
        <v>101</v>
      </c>
      <c r="F26" s="33" t="s">
        <v>101</v>
      </c>
      <c r="G26" s="50" t="s">
        <v>101</v>
      </c>
      <c r="H26" s="50" t="s">
        <v>101</v>
      </c>
      <c r="I26" s="51">
        <f t="shared" ref="I26:J26" si="4">IF(SUM(I14:I25)=0,"",SUM(I14:I25))</f>
        <v>27.077106800000003</v>
      </c>
      <c r="J26" s="51">
        <f t="shared" si="4"/>
        <v>2.4771628099999998E-2</v>
      </c>
    </row>
    <row r="27" spans="1:10" s="86" customFormat="1" x14ac:dyDescent="0.3">
      <c r="A27" s="57" t="s">
        <v>26</v>
      </c>
      <c r="B27" s="41">
        <f>IF(SUM(B14:B25)=0,"",AVERAGE(B14:B25))</f>
        <v>40.510333333333328</v>
      </c>
      <c r="C27" s="32">
        <f t="shared" ref="C27:J27" si="5">IF(SUM(C14:C25)=0,"",AVERAGE(C14:C25))</f>
        <v>531.79000000000008</v>
      </c>
      <c r="D27" s="45">
        <f t="shared" si="5"/>
        <v>7530216.25</v>
      </c>
      <c r="E27" s="48">
        <f t="shared" si="5"/>
        <v>164</v>
      </c>
      <c r="F27" s="32">
        <f t="shared" si="5"/>
        <v>8500</v>
      </c>
      <c r="G27" s="51">
        <f t="shared" si="5"/>
        <v>0.24701422764227643</v>
      </c>
      <c r="H27" s="51">
        <f t="shared" si="5"/>
        <v>4.7659215686274509E-3</v>
      </c>
      <c r="I27" s="51">
        <f t="shared" si="5"/>
        <v>2.256425566666667</v>
      </c>
      <c r="J27" s="99">
        <f t="shared" si="5"/>
        <v>2.2519661909090908E-3</v>
      </c>
    </row>
    <row r="30" spans="1:10" ht="18" x14ac:dyDescent="0.3">
      <c r="A30" s="137" t="s">
        <v>42</v>
      </c>
      <c r="B30" s="137"/>
      <c r="C30" s="137"/>
      <c r="D30" s="137"/>
      <c r="E30" s="137"/>
      <c r="F30" s="137"/>
      <c r="G30" s="137"/>
      <c r="H30" s="137"/>
      <c r="I30" s="137"/>
    </row>
    <row r="31" spans="1:10" ht="15" customHeight="1" x14ac:dyDescent="0.3"/>
    <row r="32" spans="1:10"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sheetData>
  <mergeCells count="19">
    <mergeCell ref="A1:I1"/>
    <mergeCell ref="D12:D13"/>
    <mergeCell ref="E12:E13"/>
    <mergeCell ref="D4:I4"/>
    <mergeCell ref="A30:I30"/>
    <mergeCell ref="D8:I8"/>
    <mergeCell ref="A3:C3"/>
    <mergeCell ref="A4:C4"/>
    <mergeCell ref="A5:C5"/>
    <mergeCell ref="F12:F13"/>
    <mergeCell ref="A12:A13"/>
    <mergeCell ref="B12:B13"/>
    <mergeCell ref="C12:C13"/>
    <mergeCell ref="D3:I3"/>
    <mergeCell ref="D5:I5"/>
    <mergeCell ref="D6:I6"/>
    <mergeCell ref="D7:I7"/>
    <mergeCell ref="A11:J11"/>
    <mergeCell ref="G12:J12"/>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4"/>
      <c r="E4" s="144"/>
      <c r="F4" s="144"/>
      <c r="G4" s="144"/>
      <c r="H4" s="144"/>
      <c r="I4" s="144"/>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6.3320312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6.8867187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3"/>
      <c r="F4" s="143"/>
      <c r="G4" s="143"/>
      <c r="H4" s="143"/>
      <c r="I4" s="143"/>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ColWidth="11.44140625" defaultRowHeight="14.4" x14ac:dyDescent="0.3"/>
  <cols>
    <col min="1" max="1" width="12" style="81" customWidth="1"/>
    <col min="2" max="6" width="13.6640625" style="81" customWidth="1"/>
    <col min="7" max="9" width="15.6640625" style="81" customWidth="1"/>
    <col min="10" max="10" width="16.6640625" style="81" customWidth="1"/>
    <col min="11" max="16384" width="11.44140625" style="81"/>
  </cols>
  <sheetData>
    <row r="1" spans="1:21" ht="18" x14ac:dyDescent="0.3">
      <c r="A1" s="137" t="s">
        <v>100</v>
      </c>
      <c r="B1" s="137"/>
      <c r="C1" s="137"/>
      <c r="D1" s="137"/>
      <c r="E1" s="137"/>
      <c r="F1" s="137"/>
      <c r="G1" s="137"/>
      <c r="H1" s="137"/>
      <c r="I1" s="137"/>
    </row>
    <row r="2" spans="1:21" x14ac:dyDescent="0.3">
      <c r="A2" s="82"/>
      <c r="B2" s="82"/>
      <c r="C2" s="82"/>
      <c r="D2" s="82"/>
      <c r="E2" s="82"/>
      <c r="F2" s="82"/>
      <c r="G2" s="82"/>
      <c r="H2" s="82"/>
      <c r="I2" s="82"/>
    </row>
    <row r="3" spans="1:21" ht="20.100000000000001" customHeight="1" x14ac:dyDescent="0.3">
      <c r="A3" s="139" t="s">
        <v>14</v>
      </c>
      <c r="B3" s="139"/>
      <c r="C3" s="139"/>
      <c r="D3" s="138" t="str">
        <f>IF('4-Datos generales'!H11="","",'4-Datos generales'!H11)</f>
        <v>Imprenta Nacional</v>
      </c>
      <c r="E3" s="138"/>
      <c r="F3" s="138"/>
      <c r="G3" s="138"/>
      <c r="H3" s="138"/>
      <c r="I3" s="138"/>
      <c r="J3" s="83"/>
      <c r="K3" s="83"/>
      <c r="L3" s="83"/>
      <c r="M3" s="83"/>
      <c r="N3" s="83"/>
      <c r="O3" s="83"/>
      <c r="P3" s="83"/>
      <c r="Q3" s="83"/>
      <c r="R3" s="83"/>
      <c r="S3" s="83"/>
      <c r="T3" s="83"/>
      <c r="U3" s="83"/>
    </row>
    <row r="4" spans="1:21" ht="20.100000000000001" customHeight="1" x14ac:dyDescent="0.3">
      <c r="A4" s="139" t="s">
        <v>13</v>
      </c>
      <c r="B4" s="139"/>
      <c r="C4" s="139"/>
      <c r="D4" s="143"/>
      <c r="E4" s="145"/>
      <c r="F4" s="145"/>
      <c r="G4" s="145"/>
      <c r="H4" s="145"/>
      <c r="I4" s="145"/>
      <c r="J4" s="83"/>
      <c r="K4" s="83"/>
      <c r="L4" s="83"/>
      <c r="M4" s="83"/>
      <c r="N4" s="83"/>
      <c r="O4" s="83"/>
      <c r="P4" s="83"/>
      <c r="Q4" s="83"/>
      <c r="R4" s="83"/>
      <c r="S4" s="83"/>
      <c r="T4" s="83"/>
      <c r="U4" s="83"/>
    </row>
    <row r="5" spans="1:21" ht="20.100000000000001" customHeight="1" x14ac:dyDescent="0.3">
      <c r="A5" s="139" t="s">
        <v>32</v>
      </c>
      <c r="B5" s="139"/>
      <c r="C5" s="139"/>
      <c r="D5" s="138"/>
      <c r="E5" s="138"/>
      <c r="F5" s="138"/>
      <c r="G5" s="138"/>
      <c r="H5" s="138"/>
      <c r="I5" s="138"/>
      <c r="J5" s="83"/>
      <c r="K5" s="83"/>
      <c r="L5" s="83"/>
      <c r="M5" s="83"/>
      <c r="N5" s="84"/>
      <c r="O5" s="84"/>
      <c r="P5" s="84"/>
      <c r="Q5" s="84"/>
      <c r="R5" s="84"/>
      <c r="S5" s="84"/>
      <c r="T5" s="84"/>
      <c r="U5" s="84"/>
    </row>
    <row r="6" spans="1:21" ht="20.100000000000001" customHeight="1" x14ac:dyDescent="0.3">
      <c r="A6" s="85" t="s">
        <v>58</v>
      </c>
      <c r="B6" s="85"/>
      <c r="C6" s="85"/>
      <c r="D6" s="138"/>
      <c r="E6" s="138"/>
      <c r="F6" s="138"/>
      <c r="G6" s="138"/>
      <c r="H6" s="138"/>
      <c r="I6" s="138"/>
      <c r="J6" s="83"/>
      <c r="K6" s="83"/>
      <c r="L6" s="83"/>
      <c r="M6" s="83"/>
      <c r="N6" s="84"/>
      <c r="O6" s="84"/>
      <c r="P6" s="84"/>
      <c r="Q6" s="84"/>
      <c r="R6" s="84"/>
      <c r="S6" s="84"/>
      <c r="T6" s="84"/>
      <c r="U6" s="84"/>
    </row>
    <row r="7" spans="1:21" ht="20.100000000000001" customHeight="1" x14ac:dyDescent="0.3">
      <c r="A7" s="85" t="s">
        <v>15</v>
      </c>
      <c r="B7" s="85"/>
      <c r="C7" s="85"/>
      <c r="D7" s="138"/>
      <c r="E7" s="138"/>
      <c r="F7" s="138"/>
      <c r="G7" s="138"/>
      <c r="H7" s="138"/>
      <c r="I7" s="138"/>
      <c r="J7" s="83"/>
      <c r="K7" s="83"/>
      <c r="L7" s="83"/>
      <c r="M7" s="83"/>
      <c r="N7" s="84"/>
      <c r="O7" s="84"/>
      <c r="P7" s="84"/>
      <c r="Q7" s="84"/>
      <c r="R7" s="84"/>
      <c r="S7" s="84"/>
      <c r="T7" s="84"/>
      <c r="U7" s="84"/>
    </row>
    <row r="8" spans="1:21" ht="20.100000000000001" customHeight="1" x14ac:dyDescent="0.3">
      <c r="A8" s="85" t="s">
        <v>40</v>
      </c>
      <c r="B8" s="85"/>
      <c r="C8" s="85"/>
      <c r="D8" s="138"/>
      <c r="E8" s="138"/>
      <c r="F8" s="138"/>
      <c r="G8" s="138"/>
      <c r="H8" s="138"/>
      <c r="I8" s="138"/>
      <c r="J8" s="83"/>
      <c r="K8" s="83"/>
      <c r="L8" s="83"/>
      <c r="M8" s="83"/>
      <c r="N8" s="84"/>
      <c r="O8" s="84"/>
      <c r="P8" s="84"/>
      <c r="Q8" s="84"/>
      <c r="R8" s="84"/>
      <c r="S8" s="84"/>
      <c r="T8" s="84"/>
      <c r="U8" s="84"/>
    </row>
    <row r="11" spans="1:21" ht="15" customHeight="1" x14ac:dyDescent="0.3">
      <c r="A11" s="141" t="s">
        <v>41</v>
      </c>
      <c r="B11" s="141"/>
      <c r="C11" s="141"/>
      <c r="D11" s="141"/>
      <c r="E11" s="141"/>
      <c r="F11" s="141"/>
      <c r="G11" s="141"/>
      <c r="H11" s="141"/>
      <c r="I11" s="141"/>
      <c r="J11" s="141"/>
    </row>
    <row r="12" spans="1:21" ht="15" customHeight="1" x14ac:dyDescent="0.3">
      <c r="A12" s="140" t="s">
        <v>0</v>
      </c>
      <c r="B12" s="140" t="s">
        <v>53</v>
      </c>
      <c r="C12" s="140" t="s">
        <v>24</v>
      </c>
      <c r="D12" s="140" t="s">
        <v>50</v>
      </c>
      <c r="E12" s="140" t="s">
        <v>99</v>
      </c>
      <c r="F12" s="140" t="s">
        <v>33</v>
      </c>
      <c r="G12" s="142" t="s">
        <v>17</v>
      </c>
      <c r="H12" s="142"/>
      <c r="I12" s="142"/>
      <c r="J12" s="142"/>
    </row>
    <row r="13" spans="1:21" s="86" customFormat="1" ht="75" customHeight="1" x14ac:dyDescent="0.3">
      <c r="A13" s="140"/>
      <c r="B13" s="140"/>
      <c r="C13" s="140"/>
      <c r="D13" s="140"/>
      <c r="E13" s="140"/>
      <c r="F13" s="140"/>
      <c r="G13" s="93" t="s">
        <v>54</v>
      </c>
      <c r="H13" s="93" t="s">
        <v>55</v>
      </c>
      <c r="I13" s="93" t="s">
        <v>114</v>
      </c>
      <c r="J13" s="93" t="s">
        <v>127</v>
      </c>
    </row>
    <row r="14" spans="1:21" ht="20.100000000000001" customHeight="1" x14ac:dyDescent="0.3">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3">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3">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3">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3">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3">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3">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3">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3">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3">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3">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3">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3">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3">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 x14ac:dyDescent="0.3">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Yenory Carrillo</cp:lastModifiedBy>
  <cp:lastPrinted>2013-05-15T17:34:50Z</cp:lastPrinted>
  <dcterms:created xsi:type="dcterms:W3CDTF">2009-10-20T13:50:35Z</dcterms:created>
  <dcterms:modified xsi:type="dcterms:W3CDTF">2021-01-18T22:01:10Z</dcterms:modified>
</cp:coreProperties>
</file>